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CONTROL INTERNO\CONTROL INTERNO\2024\EVALUACIÓN DE PROCESOS\PROCESOS\"/>
    </mc:Choice>
  </mc:AlternateContent>
  <xr:revisionPtr revIDLastSave="0" documentId="13_ncr:1_{2CBA755C-457C-479E-BA9E-E8DDDD18BA7C}" xr6:coauthVersionLast="47" xr6:coauthVersionMax="47" xr10:uidLastSave="{00000000-0000-0000-0000-000000000000}"/>
  <bookViews>
    <workbookView xWindow="-120" yWindow="-120" windowWidth="24240" windowHeight="13140" firstSheet="1" activeTab="1" xr2:uid="{00000000-000D-0000-FFFF-FFFF00000000}"/>
  </bookViews>
  <sheets>
    <sheet name="INSTRUCCIONES" sheetId="1" r:id="rId1"/>
    <sheet name="PROCESO 1" sheetId="28" r:id="rId2"/>
    <sheet name="PROCESO 2 " sheetId="29" r:id="rId3"/>
    <sheet name="PROCESO 3 " sheetId="30" r:id="rId4"/>
    <sheet name="PROCESO 4 " sheetId="31" r:id="rId5"/>
    <sheet name="PROCESO 5 " sheetId="33" r:id="rId6"/>
    <sheet name="PROCESO 6 " sheetId="34" r:id="rId7"/>
    <sheet name="PROCESO 7 " sheetId="35" r:id="rId8"/>
    <sheet name="PROCESO 8 " sheetId="36" r:id="rId9"/>
    <sheet name="PROCESO 9 " sheetId="37" r:id="rId10"/>
    <sheet name="PROCESO 10 " sheetId="38" r:id="rId11"/>
    <sheet name="PROCESO 11 " sheetId="39"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39" l="1"/>
  <c r="J47" i="39"/>
  <c r="I47" i="39"/>
  <c r="J46" i="39"/>
  <c r="K46" i="39" s="1"/>
  <c r="I46" i="39"/>
  <c r="L45" i="39"/>
  <c r="M45" i="39" s="1"/>
  <c r="K45" i="39"/>
  <c r="J45" i="39"/>
  <c r="I45" i="39"/>
  <c r="K43" i="39"/>
  <c r="J43" i="39"/>
  <c r="I43" i="39"/>
  <c r="J42" i="39"/>
  <c r="K42" i="39" s="1"/>
  <c r="I42" i="39"/>
  <c r="J41" i="39"/>
  <c r="K41" i="39" s="1"/>
  <c r="I41" i="39"/>
  <c r="K40" i="39"/>
  <c r="J40" i="39"/>
  <c r="I40" i="39"/>
  <c r="K39" i="39"/>
  <c r="J39" i="39"/>
  <c r="I39" i="39"/>
  <c r="L38" i="39"/>
  <c r="M38" i="39" s="1"/>
  <c r="K38" i="39"/>
  <c r="J38" i="39"/>
  <c r="I38" i="39"/>
  <c r="K36" i="39"/>
  <c r="J36" i="39"/>
  <c r="I36" i="39"/>
  <c r="J35" i="39"/>
  <c r="K35" i="39" s="1"/>
  <c r="I35" i="39"/>
  <c r="J34" i="39"/>
  <c r="K34" i="39" s="1"/>
  <c r="I34" i="39"/>
  <c r="K33" i="39"/>
  <c r="J33" i="39"/>
  <c r="I33" i="39"/>
  <c r="K32" i="39"/>
  <c r="J32" i="39"/>
  <c r="I32" i="39"/>
  <c r="J31" i="39"/>
  <c r="K31" i="39" s="1"/>
  <c r="I31" i="39"/>
  <c r="J30" i="39"/>
  <c r="K30" i="39" s="1"/>
  <c r="I30" i="39"/>
  <c r="K29" i="39"/>
  <c r="J29" i="39"/>
  <c r="I29" i="39"/>
  <c r="K28" i="39"/>
  <c r="J28" i="39"/>
  <c r="I28" i="39"/>
  <c r="J27" i="39"/>
  <c r="K27" i="39" s="1"/>
  <c r="I27" i="39"/>
  <c r="J26" i="39"/>
  <c r="K26" i="39" s="1"/>
  <c r="I26" i="39"/>
  <c r="J25" i="39"/>
  <c r="K25" i="39" s="1"/>
  <c r="I25" i="39"/>
  <c r="J23" i="39"/>
  <c r="K23" i="39" s="1"/>
  <c r="I23" i="39"/>
  <c r="K22" i="39"/>
  <c r="J22" i="39"/>
  <c r="I22" i="39"/>
  <c r="K21" i="39"/>
  <c r="J21" i="39"/>
  <c r="I21" i="39"/>
  <c r="L20" i="39"/>
  <c r="M20" i="39" s="1"/>
  <c r="K20" i="39"/>
  <c r="J20" i="39"/>
  <c r="I20" i="39"/>
  <c r="K18" i="39"/>
  <c r="J18" i="39"/>
  <c r="I18" i="39"/>
  <c r="J17" i="39"/>
  <c r="K17" i="39" s="1"/>
  <c r="I17" i="39"/>
  <c r="J16" i="39"/>
  <c r="K16" i="39" s="1"/>
  <c r="I16" i="39"/>
  <c r="K15" i="39"/>
  <c r="J15" i="39"/>
  <c r="I15" i="39"/>
  <c r="K14" i="39"/>
  <c r="J14" i="39"/>
  <c r="I14" i="39"/>
  <c r="J13" i="39"/>
  <c r="K13" i="39" s="1"/>
  <c r="I13" i="39"/>
  <c r="J12" i="39"/>
  <c r="K12" i="39" s="1"/>
  <c r="I12" i="39"/>
  <c r="J11" i="39"/>
  <c r="K11" i="39" s="1"/>
  <c r="I11" i="39"/>
  <c r="L11" i="39" l="1"/>
  <c r="L25" i="39"/>
  <c r="M25" i="39" s="1"/>
  <c r="L48" i="39" l="1"/>
  <c r="M48" i="39" s="1"/>
  <c r="M11" i="39"/>
  <c r="J47" i="38"/>
  <c r="K47" i="38" s="1"/>
  <c r="I47" i="38"/>
  <c r="J46" i="38"/>
  <c r="K46" i="38" s="1"/>
  <c r="I46" i="38"/>
  <c r="J45" i="38"/>
  <c r="L45" i="38" s="1"/>
  <c r="M45" i="38" s="1"/>
  <c r="I45" i="38"/>
  <c r="J43" i="38"/>
  <c r="K43" i="38" s="1"/>
  <c r="I43" i="38"/>
  <c r="J42" i="38"/>
  <c r="K42" i="38" s="1"/>
  <c r="I42" i="38"/>
  <c r="K41" i="38"/>
  <c r="J41" i="38"/>
  <c r="I41" i="38"/>
  <c r="J40" i="38"/>
  <c r="K40" i="38" s="1"/>
  <c r="I40" i="38"/>
  <c r="J39" i="38"/>
  <c r="K39" i="38" s="1"/>
  <c r="I39" i="38"/>
  <c r="J38" i="38"/>
  <c r="K38" i="38" s="1"/>
  <c r="I38" i="38"/>
  <c r="J36" i="38"/>
  <c r="K36" i="38" s="1"/>
  <c r="I36" i="38"/>
  <c r="J35" i="38"/>
  <c r="K35" i="38" s="1"/>
  <c r="I35" i="38"/>
  <c r="K34" i="38"/>
  <c r="J34" i="38"/>
  <c r="I34" i="38"/>
  <c r="J33" i="38"/>
  <c r="K33" i="38" s="1"/>
  <c r="I33" i="38"/>
  <c r="J32" i="38"/>
  <c r="K32" i="38" s="1"/>
  <c r="I32" i="38"/>
  <c r="J31" i="38"/>
  <c r="K31" i="38" s="1"/>
  <c r="I31" i="38"/>
  <c r="K30" i="38"/>
  <c r="J30" i="38"/>
  <c r="I30" i="38"/>
  <c r="J29" i="38"/>
  <c r="K29" i="38" s="1"/>
  <c r="I29" i="38"/>
  <c r="J28" i="38"/>
  <c r="K28" i="38" s="1"/>
  <c r="I28" i="38"/>
  <c r="J27" i="38"/>
  <c r="K27" i="38" s="1"/>
  <c r="I27" i="38"/>
  <c r="K26" i="38"/>
  <c r="J26" i="38"/>
  <c r="I26" i="38"/>
  <c r="L25" i="38"/>
  <c r="M25" i="38" s="1"/>
  <c r="J25" i="38"/>
  <c r="K25" i="38" s="1"/>
  <c r="I25" i="38"/>
  <c r="K23" i="38"/>
  <c r="J23" i="38"/>
  <c r="I23" i="38"/>
  <c r="J22" i="38"/>
  <c r="K22" i="38" s="1"/>
  <c r="I22" i="38"/>
  <c r="J21" i="38"/>
  <c r="K21" i="38" s="1"/>
  <c r="I21" i="38"/>
  <c r="J20" i="38"/>
  <c r="K20" i="38" s="1"/>
  <c r="I20" i="38"/>
  <c r="J18" i="38"/>
  <c r="K18" i="38" s="1"/>
  <c r="I18" i="38"/>
  <c r="K17" i="38"/>
  <c r="J17" i="38"/>
  <c r="I17" i="38"/>
  <c r="K16" i="38"/>
  <c r="J16" i="38"/>
  <c r="I16" i="38"/>
  <c r="J15" i="38"/>
  <c r="K15" i="38" s="1"/>
  <c r="I15" i="38"/>
  <c r="J14" i="38"/>
  <c r="K14" i="38" s="1"/>
  <c r="I14" i="38"/>
  <c r="K13" i="38"/>
  <c r="J13" i="38"/>
  <c r="I13" i="38"/>
  <c r="K12" i="38"/>
  <c r="J12" i="38"/>
  <c r="I12" i="38"/>
  <c r="L11" i="38"/>
  <c r="M11" i="38" s="1"/>
  <c r="K11" i="38"/>
  <c r="J11" i="38"/>
  <c r="I11" i="38"/>
  <c r="K45" i="38" l="1"/>
  <c r="L20" i="38"/>
  <c r="M20" i="38" s="1"/>
  <c r="L38" i="38"/>
  <c r="M38" i="38" s="1"/>
  <c r="L48" i="38"/>
  <c r="M48" i="38" s="1"/>
  <c r="J47" i="37" l="1"/>
  <c r="K47" i="37" s="1"/>
  <c r="I47" i="37"/>
  <c r="K46" i="37"/>
  <c r="J46" i="37"/>
  <c r="I46" i="37"/>
  <c r="J45" i="37"/>
  <c r="L45" i="37" s="1"/>
  <c r="M45" i="37" s="1"/>
  <c r="I45" i="37"/>
  <c r="K43" i="37"/>
  <c r="J43" i="37"/>
  <c r="I43" i="37"/>
  <c r="J42" i="37"/>
  <c r="K42" i="37" s="1"/>
  <c r="I42" i="37"/>
  <c r="K41" i="37"/>
  <c r="J41" i="37"/>
  <c r="I41" i="37"/>
  <c r="J40" i="37"/>
  <c r="K40" i="37" s="1"/>
  <c r="I40" i="37"/>
  <c r="K39" i="37"/>
  <c r="J39" i="37"/>
  <c r="I39" i="37"/>
  <c r="J38" i="37"/>
  <c r="L38" i="37" s="1"/>
  <c r="M38" i="37" s="1"/>
  <c r="I38" i="37"/>
  <c r="K36" i="37"/>
  <c r="J36" i="37"/>
  <c r="I36" i="37"/>
  <c r="J35" i="37"/>
  <c r="K35" i="37" s="1"/>
  <c r="I35" i="37"/>
  <c r="K34" i="37"/>
  <c r="J34" i="37"/>
  <c r="I34" i="37"/>
  <c r="J33" i="37"/>
  <c r="K33" i="37" s="1"/>
  <c r="I33" i="37"/>
  <c r="K32" i="37"/>
  <c r="J32" i="37"/>
  <c r="I32" i="37"/>
  <c r="J31" i="37"/>
  <c r="K31" i="37" s="1"/>
  <c r="I31" i="37"/>
  <c r="K30" i="37"/>
  <c r="J30" i="37"/>
  <c r="I30" i="37"/>
  <c r="J29" i="37"/>
  <c r="K29" i="37" s="1"/>
  <c r="I29" i="37"/>
  <c r="K28" i="37"/>
  <c r="J28" i="37"/>
  <c r="I28" i="37"/>
  <c r="J27" i="37"/>
  <c r="K27" i="37" s="1"/>
  <c r="I27" i="37"/>
  <c r="K26" i="37"/>
  <c r="J26" i="37"/>
  <c r="I26" i="37"/>
  <c r="L25" i="37"/>
  <c r="M25" i="37" s="1"/>
  <c r="J25" i="37"/>
  <c r="K25" i="37" s="1"/>
  <c r="I25" i="37"/>
  <c r="K23" i="37"/>
  <c r="J23" i="37"/>
  <c r="I23" i="37"/>
  <c r="J22" i="37"/>
  <c r="K22" i="37" s="1"/>
  <c r="I22" i="37"/>
  <c r="K21" i="37"/>
  <c r="J21" i="37"/>
  <c r="I21" i="37"/>
  <c r="J20" i="37"/>
  <c r="L20" i="37" s="1"/>
  <c r="M20" i="37" s="1"/>
  <c r="I20" i="37"/>
  <c r="K18" i="37"/>
  <c r="J18" i="37"/>
  <c r="I18" i="37"/>
  <c r="J17" i="37"/>
  <c r="K17" i="37" s="1"/>
  <c r="I17" i="37"/>
  <c r="K16" i="37"/>
  <c r="J16" i="37"/>
  <c r="I16" i="37"/>
  <c r="J15" i="37"/>
  <c r="K15" i="37" s="1"/>
  <c r="I15" i="37"/>
  <c r="K14" i="37"/>
  <c r="J14" i="37"/>
  <c r="I14" i="37"/>
  <c r="J13" i="37"/>
  <c r="K13" i="37" s="1"/>
  <c r="I13" i="37"/>
  <c r="K12" i="37"/>
  <c r="J12" i="37"/>
  <c r="I12" i="37"/>
  <c r="L11" i="37"/>
  <c r="J11" i="37"/>
  <c r="K11" i="37" s="1"/>
  <c r="I11" i="37"/>
  <c r="L48" i="37" l="1"/>
  <c r="M48" i="37" s="1"/>
  <c r="M11" i="37"/>
  <c r="K20" i="37"/>
  <c r="K38" i="37"/>
  <c r="K45" i="37"/>
  <c r="J47" i="36" l="1"/>
  <c r="K47" i="36" s="1"/>
  <c r="I47" i="36"/>
  <c r="K46" i="36"/>
  <c r="J46" i="36"/>
  <c r="I46" i="36"/>
  <c r="J45" i="36"/>
  <c r="L45" i="36" s="1"/>
  <c r="M45" i="36" s="1"/>
  <c r="I45" i="36"/>
  <c r="K43" i="36"/>
  <c r="J43" i="36"/>
  <c r="I43" i="36"/>
  <c r="J42" i="36"/>
  <c r="K42" i="36" s="1"/>
  <c r="I42" i="36"/>
  <c r="K41" i="36"/>
  <c r="J41" i="36"/>
  <c r="I41" i="36"/>
  <c r="J40" i="36"/>
  <c r="K40" i="36" s="1"/>
  <c r="I40" i="36"/>
  <c r="K39" i="36"/>
  <c r="J39" i="36"/>
  <c r="I39" i="36"/>
  <c r="J38" i="36"/>
  <c r="L38" i="36" s="1"/>
  <c r="M38" i="36" s="1"/>
  <c r="I38" i="36"/>
  <c r="K36" i="36"/>
  <c r="J36" i="36"/>
  <c r="I36" i="36"/>
  <c r="J35" i="36"/>
  <c r="K35" i="36" s="1"/>
  <c r="I35" i="36"/>
  <c r="K34" i="36"/>
  <c r="J34" i="36"/>
  <c r="I34" i="36"/>
  <c r="J33" i="36"/>
  <c r="K33" i="36" s="1"/>
  <c r="I33" i="36"/>
  <c r="K32" i="36"/>
  <c r="J32" i="36"/>
  <c r="I32" i="36"/>
  <c r="J31" i="36"/>
  <c r="K31" i="36" s="1"/>
  <c r="I31" i="36"/>
  <c r="K30" i="36"/>
  <c r="J30" i="36"/>
  <c r="I30" i="36"/>
  <c r="J29" i="36"/>
  <c r="K29" i="36" s="1"/>
  <c r="I29" i="36"/>
  <c r="K28" i="36"/>
  <c r="J28" i="36"/>
  <c r="I28" i="36"/>
  <c r="J27" i="36"/>
  <c r="K27" i="36" s="1"/>
  <c r="I27" i="36"/>
  <c r="K26" i="36"/>
  <c r="J26" i="36"/>
  <c r="I26" i="36"/>
  <c r="L25" i="36"/>
  <c r="M25" i="36" s="1"/>
  <c r="J25" i="36"/>
  <c r="K25" i="36" s="1"/>
  <c r="I25" i="36"/>
  <c r="K23" i="36"/>
  <c r="J23" i="36"/>
  <c r="I23" i="36"/>
  <c r="J22" i="36"/>
  <c r="K22" i="36" s="1"/>
  <c r="I22" i="36"/>
  <c r="K21" i="36"/>
  <c r="J21" i="36"/>
  <c r="I21" i="36"/>
  <c r="J20" i="36"/>
  <c r="L20" i="36" s="1"/>
  <c r="M20" i="36" s="1"/>
  <c r="I20" i="36"/>
  <c r="K18" i="36"/>
  <c r="J18" i="36"/>
  <c r="I18" i="36"/>
  <c r="J17" i="36"/>
  <c r="K17" i="36" s="1"/>
  <c r="I17" i="36"/>
  <c r="K16" i="36"/>
  <c r="J16" i="36"/>
  <c r="I16" i="36"/>
  <c r="J15" i="36"/>
  <c r="K15" i="36" s="1"/>
  <c r="I15" i="36"/>
  <c r="K14" i="36"/>
  <c r="J14" i="36"/>
  <c r="I14" i="36"/>
  <c r="J13" i="36"/>
  <c r="K13" i="36" s="1"/>
  <c r="I13" i="36"/>
  <c r="K12" i="36"/>
  <c r="J12" i="36"/>
  <c r="I12" i="36"/>
  <c r="L11" i="36"/>
  <c r="L48" i="36" s="1"/>
  <c r="M48" i="36" s="1"/>
  <c r="J11" i="36"/>
  <c r="K11" i="36" s="1"/>
  <c r="I11" i="36"/>
  <c r="M11" i="36" l="1"/>
  <c r="K20" i="36"/>
  <c r="K38" i="36"/>
  <c r="K45" i="36"/>
  <c r="J47" i="35"/>
  <c r="K47" i="35" s="1"/>
  <c r="I47" i="35"/>
  <c r="J46" i="35"/>
  <c r="K46" i="35" s="1"/>
  <c r="I46" i="35"/>
  <c r="J45" i="35"/>
  <c r="L45" i="35" s="1"/>
  <c r="M45" i="35" s="1"/>
  <c r="I45" i="35"/>
  <c r="J43" i="35"/>
  <c r="K43" i="35" s="1"/>
  <c r="I43" i="35"/>
  <c r="K42" i="35"/>
  <c r="J42" i="35"/>
  <c r="I42" i="35"/>
  <c r="K41" i="35"/>
  <c r="J41" i="35"/>
  <c r="I41" i="35"/>
  <c r="J40" i="35"/>
  <c r="K40" i="35" s="1"/>
  <c r="I40" i="35"/>
  <c r="J39" i="35"/>
  <c r="K39" i="35" s="1"/>
  <c r="I39" i="35"/>
  <c r="J38" i="35"/>
  <c r="L38" i="35" s="1"/>
  <c r="M38" i="35" s="1"/>
  <c r="I38" i="35"/>
  <c r="J36" i="35"/>
  <c r="K36" i="35" s="1"/>
  <c r="I36" i="35"/>
  <c r="K35" i="35"/>
  <c r="J35" i="35"/>
  <c r="I35" i="35"/>
  <c r="K34" i="35"/>
  <c r="J34" i="35"/>
  <c r="I34" i="35"/>
  <c r="J33" i="35"/>
  <c r="K33" i="35" s="1"/>
  <c r="I33" i="35"/>
  <c r="J32" i="35"/>
  <c r="K32" i="35" s="1"/>
  <c r="I32" i="35"/>
  <c r="K31" i="35"/>
  <c r="J31" i="35"/>
  <c r="I31" i="35"/>
  <c r="K30" i="35"/>
  <c r="J30" i="35"/>
  <c r="I30" i="35"/>
  <c r="J29" i="35"/>
  <c r="K29" i="35" s="1"/>
  <c r="I29" i="35"/>
  <c r="J28" i="35"/>
  <c r="K28" i="35" s="1"/>
  <c r="I28" i="35"/>
  <c r="K27" i="35"/>
  <c r="J27" i="35"/>
  <c r="I27" i="35"/>
  <c r="K26" i="35"/>
  <c r="J26" i="35"/>
  <c r="I26" i="35"/>
  <c r="L25" i="35"/>
  <c r="M25" i="35" s="1"/>
  <c r="K25" i="35"/>
  <c r="J25" i="35"/>
  <c r="I25" i="35"/>
  <c r="K23" i="35"/>
  <c r="J23" i="35"/>
  <c r="I23" i="35"/>
  <c r="J22" i="35"/>
  <c r="K22" i="35" s="1"/>
  <c r="I22" i="35"/>
  <c r="J21" i="35"/>
  <c r="K21" i="35" s="1"/>
  <c r="I21" i="35"/>
  <c r="J20" i="35"/>
  <c r="K20" i="35" s="1"/>
  <c r="I20" i="35"/>
  <c r="J18" i="35"/>
  <c r="K18" i="35" s="1"/>
  <c r="I18" i="35"/>
  <c r="K17" i="35"/>
  <c r="J17" i="35"/>
  <c r="I17" i="35"/>
  <c r="K16" i="35"/>
  <c r="J16" i="35"/>
  <c r="I16" i="35"/>
  <c r="J15" i="35"/>
  <c r="K15" i="35" s="1"/>
  <c r="I15" i="35"/>
  <c r="J14" i="35"/>
  <c r="K14" i="35" s="1"/>
  <c r="I14" i="35"/>
  <c r="K13" i="35"/>
  <c r="J13" i="35"/>
  <c r="I13" i="35"/>
  <c r="K12" i="35"/>
  <c r="J12" i="35"/>
  <c r="I12" i="35"/>
  <c r="L11" i="35"/>
  <c r="M11" i="35" s="1"/>
  <c r="K11" i="35"/>
  <c r="J11" i="35"/>
  <c r="I11" i="35"/>
  <c r="K38" i="35" l="1"/>
  <c r="K45" i="35"/>
  <c r="L20" i="35"/>
  <c r="M20" i="35" s="1"/>
  <c r="L48" i="35"/>
  <c r="M48" i="35" s="1"/>
  <c r="J47" i="34" l="1"/>
  <c r="K47" i="34" s="1"/>
  <c r="I47" i="34"/>
  <c r="J46" i="34"/>
  <c r="K46" i="34" s="1"/>
  <c r="I46" i="34"/>
  <c r="J45" i="34"/>
  <c r="K45" i="34" s="1"/>
  <c r="I45" i="34"/>
  <c r="J43" i="34"/>
  <c r="K43" i="34" s="1"/>
  <c r="I43" i="34"/>
  <c r="K42" i="34"/>
  <c r="J42" i="34"/>
  <c r="I42" i="34"/>
  <c r="K41" i="34"/>
  <c r="J41" i="34"/>
  <c r="I41" i="34"/>
  <c r="J40" i="34"/>
  <c r="K40" i="34" s="1"/>
  <c r="I40" i="34"/>
  <c r="J39" i="34"/>
  <c r="K39" i="34" s="1"/>
  <c r="I39" i="34"/>
  <c r="J38" i="34"/>
  <c r="K38" i="34" s="1"/>
  <c r="I38" i="34"/>
  <c r="J36" i="34"/>
  <c r="K36" i="34" s="1"/>
  <c r="I36" i="34"/>
  <c r="K35" i="34"/>
  <c r="J35" i="34"/>
  <c r="I35" i="34"/>
  <c r="K34" i="34"/>
  <c r="J34" i="34"/>
  <c r="I34" i="34"/>
  <c r="J33" i="34"/>
  <c r="K33" i="34" s="1"/>
  <c r="I33" i="34"/>
  <c r="J32" i="34"/>
  <c r="K32" i="34" s="1"/>
  <c r="I32" i="34"/>
  <c r="K31" i="34"/>
  <c r="J31" i="34"/>
  <c r="I31" i="34"/>
  <c r="K30" i="34"/>
  <c r="J30" i="34"/>
  <c r="I30" i="34"/>
  <c r="J29" i="34"/>
  <c r="K29" i="34" s="1"/>
  <c r="I29" i="34"/>
  <c r="J28" i="34"/>
  <c r="K28" i="34" s="1"/>
  <c r="I28" i="34"/>
  <c r="J27" i="34"/>
  <c r="K27" i="34" s="1"/>
  <c r="I27" i="34"/>
  <c r="K26" i="34"/>
  <c r="J26" i="34"/>
  <c r="I26" i="34"/>
  <c r="L25" i="34"/>
  <c r="M25" i="34" s="1"/>
  <c r="J25" i="34"/>
  <c r="K25" i="34" s="1"/>
  <c r="I25" i="34"/>
  <c r="K23" i="34"/>
  <c r="J23" i="34"/>
  <c r="I23" i="34"/>
  <c r="J22" i="34"/>
  <c r="K22" i="34" s="1"/>
  <c r="I22" i="34"/>
  <c r="J21" i="34"/>
  <c r="K21" i="34" s="1"/>
  <c r="I21" i="34"/>
  <c r="J20" i="34"/>
  <c r="L20" i="34" s="1"/>
  <c r="M20" i="34" s="1"/>
  <c r="I20" i="34"/>
  <c r="J18" i="34"/>
  <c r="K18" i="34" s="1"/>
  <c r="I18" i="34"/>
  <c r="J17" i="34"/>
  <c r="K17" i="34" s="1"/>
  <c r="I17" i="34"/>
  <c r="K16" i="34"/>
  <c r="J16" i="34"/>
  <c r="I16" i="34"/>
  <c r="J15" i="34"/>
  <c r="K15" i="34" s="1"/>
  <c r="I15" i="34"/>
  <c r="J14" i="34"/>
  <c r="K14" i="34" s="1"/>
  <c r="I14" i="34"/>
  <c r="J13" i="34"/>
  <c r="K13" i="34" s="1"/>
  <c r="I13" i="34"/>
  <c r="K12" i="34"/>
  <c r="J12" i="34"/>
  <c r="I12" i="34"/>
  <c r="L11" i="34"/>
  <c r="J11" i="34"/>
  <c r="K11" i="34" s="1"/>
  <c r="I11" i="34"/>
  <c r="L48" i="34" l="1"/>
  <c r="M48" i="34" s="1"/>
  <c r="M11" i="34"/>
  <c r="L38" i="34"/>
  <c r="M38" i="34" s="1"/>
  <c r="L45" i="34"/>
  <c r="M45" i="34" s="1"/>
  <c r="K20" i="34"/>
  <c r="J42" i="33" l="1"/>
  <c r="K42" i="33" s="1"/>
  <c r="I42" i="33"/>
  <c r="K41" i="33"/>
  <c r="J41" i="33"/>
  <c r="I41" i="33"/>
  <c r="J40" i="33"/>
  <c r="L40" i="33" s="1"/>
  <c r="M40" i="33" s="1"/>
  <c r="I40" i="33"/>
  <c r="K38" i="33"/>
  <c r="J38" i="33"/>
  <c r="I38" i="33"/>
  <c r="J37" i="33"/>
  <c r="K37" i="33" s="1"/>
  <c r="I37" i="33"/>
  <c r="K36" i="33"/>
  <c r="J36" i="33"/>
  <c r="I36" i="33"/>
  <c r="J35" i="33"/>
  <c r="K35" i="33" s="1"/>
  <c r="I35" i="33"/>
  <c r="K34" i="33"/>
  <c r="J34" i="33"/>
  <c r="I34" i="33"/>
  <c r="J33" i="33"/>
  <c r="L33" i="33" s="1"/>
  <c r="M33" i="33" s="1"/>
  <c r="I33" i="33"/>
  <c r="K31" i="33"/>
  <c r="J31" i="33"/>
  <c r="I31" i="33"/>
  <c r="J30" i="33"/>
  <c r="K30" i="33" s="1"/>
  <c r="I30" i="33"/>
  <c r="K29" i="33"/>
  <c r="J29" i="33"/>
  <c r="I29" i="33"/>
  <c r="J28" i="33"/>
  <c r="K28" i="33" s="1"/>
  <c r="I28" i="33"/>
  <c r="K27" i="33"/>
  <c r="J27" i="33"/>
  <c r="I27" i="33"/>
  <c r="J26" i="33"/>
  <c r="K26" i="33" s="1"/>
  <c r="I26" i="33"/>
  <c r="K25" i="33"/>
  <c r="J25" i="33"/>
  <c r="I25" i="33"/>
  <c r="J24" i="33"/>
  <c r="K24" i="33" s="1"/>
  <c r="I24" i="33"/>
  <c r="K23" i="33"/>
  <c r="J23" i="33"/>
  <c r="I23" i="33"/>
  <c r="J22" i="33"/>
  <c r="K22" i="33" s="1"/>
  <c r="I22" i="33"/>
  <c r="K21" i="33"/>
  <c r="J21" i="33"/>
  <c r="I21" i="33"/>
  <c r="L20" i="33"/>
  <c r="M20" i="33" s="1"/>
  <c r="J20" i="33"/>
  <c r="K20" i="33" s="1"/>
  <c r="I20" i="33"/>
  <c r="K18" i="33"/>
  <c r="J18" i="33"/>
  <c r="I18" i="33"/>
  <c r="J17" i="33"/>
  <c r="K17" i="33" s="1"/>
  <c r="I17" i="33"/>
  <c r="K16" i="33"/>
  <c r="J16" i="33"/>
  <c r="I16" i="33"/>
  <c r="J15" i="33"/>
  <c r="L15" i="33" s="1"/>
  <c r="M15" i="33" s="1"/>
  <c r="I15" i="33"/>
  <c r="K13" i="33"/>
  <c r="J13" i="33"/>
  <c r="I13" i="33"/>
  <c r="J12" i="33"/>
  <c r="K12" i="33" s="1"/>
  <c r="I12" i="33"/>
  <c r="K11" i="33"/>
  <c r="J11" i="33"/>
  <c r="I11" i="33"/>
  <c r="J10" i="33"/>
  <c r="K10" i="33" s="1"/>
  <c r="I10" i="33"/>
  <c r="K9" i="33"/>
  <c r="J9" i="33"/>
  <c r="I9" i="33"/>
  <c r="J8" i="33"/>
  <c r="K8" i="33" s="1"/>
  <c r="I8" i="33"/>
  <c r="K7" i="33"/>
  <c r="J7" i="33"/>
  <c r="I7" i="33"/>
  <c r="L6" i="33"/>
  <c r="L43" i="33" s="1"/>
  <c r="M43" i="33" s="1"/>
  <c r="J6" i="33"/>
  <c r="K6" i="33" s="1"/>
  <c r="I6" i="33"/>
  <c r="M6" i="33" l="1"/>
  <c r="K15" i="33"/>
  <c r="K33" i="33"/>
  <c r="K40" i="33"/>
  <c r="J47" i="31" l="1"/>
  <c r="K47" i="31" s="1"/>
  <c r="I47" i="31"/>
  <c r="J46" i="31"/>
  <c r="K46" i="31" s="1"/>
  <c r="I46" i="31"/>
  <c r="J45" i="31"/>
  <c r="L45" i="31" s="1"/>
  <c r="M45" i="31" s="1"/>
  <c r="I45" i="31"/>
  <c r="K43" i="31"/>
  <c r="J43" i="31"/>
  <c r="I43" i="31"/>
  <c r="K42" i="31"/>
  <c r="J42" i="31"/>
  <c r="I42" i="31"/>
  <c r="K41" i="31"/>
  <c r="J41" i="31"/>
  <c r="I41" i="31"/>
  <c r="J40" i="31"/>
  <c r="K40" i="31" s="1"/>
  <c r="I40" i="31"/>
  <c r="K39" i="31"/>
  <c r="J39" i="31"/>
  <c r="I39" i="31"/>
  <c r="J38" i="31"/>
  <c r="L38" i="31" s="1"/>
  <c r="M38" i="31" s="1"/>
  <c r="I38" i="31"/>
  <c r="K36" i="31"/>
  <c r="J36" i="31"/>
  <c r="I36" i="31"/>
  <c r="J35" i="31"/>
  <c r="K35" i="31" s="1"/>
  <c r="I35" i="31"/>
  <c r="K34" i="31"/>
  <c r="J34" i="31"/>
  <c r="I34" i="31"/>
  <c r="J33" i="31"/>
  <c r="K33" i="31" s="1"/>
  <c r="I33" i="31"/>
  <c r="K32" i="31"/>
  <c r="J32" i="31"/>
  <c r="I32" i="31"/>
  <c r="J31" i="31"/>
  <c r="K31" i="31" s="1"/>
  <c r="I31" i="31"/>
  <c r="K30" i="31"/>
  <c r="J30" i="31"/>
  <c r="I30" i="31"/>
  <c r="J29" i="31"/>
  <c r="K29" i="31" s="1"/>
  <c r="I29" i="31"/>
  <c r="K28" i="31"/>
  <c r="J28" i="31"/>
  <c r="I28" i="31"/>
  <c r="J27" i="31"/>
  <c r="K27" i="31" s="1"/>
  <c r="I27" i="31"/>
  <c r="K26" i="31"/>
  <c r="J26" i="31"/>
  <c r="I26" i="31"/>
  <c r="L25" i="31"/>
  <c r="M25" i="31" s="1"/>
  <c r="J25" i="31"/>
  <c r="K25" i="31" s="1"/>
  <c r="I25" i="31"/>
  <c r="K23" i="31"/>
  <c r="J23" i="31"/>
  <c r="I23" i="31"/>
  <c r="J22" i="31"/>
  <c r="K22" i="31" s="1"/>
  <c r="I22" i="31"/>
  <c r="K21" i="31"/>
  <c r="J21" i="31"/>
  <c r="I21" i="31"/>
  <c r="J20" i="31"/>
  <c r="L20" i="31" s="1"/>
  <c r="M20" i="31" s="1"/>
  <c r="I20" i="31"/>
  <c r="K18" i="31"/>
  <c r="J18" i="31"/>
  <c r="I18" i="31"/>
  <c r="J17" i="31"/>
  <c r="K17" i="31" s="1"/>
  <c r="I17" i="31"/>
  <c r="K16" i="31"/>
  <c r="J16" i="31"/>
  <c r="I16" i="31"/>
  <c r="J15" i="31"/>
  <c r="K15" i="31" s="1"/>
  <c r="I15" i="31"/>
  <c r="K14" i="31"/>
  <c r="J14" i="31"/>
  <c r="I14" i="31"/>
  <c r="J13" i="31"/>
  <c r="K13" i="31" s="1"/>
  <c r="I13" i="31"/>
  <c r="K12" i="31"/>
  <c r="J12" i="31"/>
  <c r="I12" i="31"/>
  <c r="L11" i="31"/>
  <c r="L48" i="31" s="1"/>
  <c r="M48" i="31" s="1"/>
  <c r="J11" i="31"/>
  <c r="K11" i="31" s="1"/>
  <c r="I11" i="31"/>
  <c r="M11" i="31" l="1"/>
  <c r="K20" i="31"/>
  <c r="K38" i="31"/>
  <c r="K45" i="31"/>
  <c r="J47" i="30" l="1"/>
  <c r="K47" i="30" s="1"/>
  <c r="I47" i="30"/>
  <c r="K46" i="30"/>
  <c r="J46" i="30"/>
  <c r="I46" i="30"/>
  <c r="J45" i="30"/>
  <c r="L45" i="30" s="1"/>
  <c r="M45" i="30" s="1"/>
  <c r="I45" i="30"/>
  <c r="K43" i="30"/>
  <c r="J43" i="30"/>
  <c r="I43" i="30"/>
  <c r="J42" i="30"/>
  <c r="K42" i="30" s="1"/>
  <c r="I42" i="30"/>
  <c r="K41" i="30"/>
  <c r="J41" i="30"/>
  <c r="I41" i="30"/>
  <c r="J40" i="30"/>
  <c r="K40" i="30" s="1"/>
  <c r="I40" i="30"/>
  <c r="K39" i="30"/>
  <c r="J39" i="30"/>
  <c r="I39" i="30"/>
  <c r="J38" i="30"/>
  <c r="L38" i="30" s="1"/>
  <c r="M38" i="30" s="1"/>
  <c r="I38" i="30"/>
  <c r="K36" i="30"/>
  <c r="J36" i="30"/>
  <c r="I36" i="30"/>
  <c r="J35" i="30"/>
  <c r="K35" i="30" s="1"/>
  <c r="I35" i="30"/>
  <c r="K34" i="30"/>
  <c r="J34" i="30"/>
  <c r="I34" i="30"/>
  <c r="J33" i="30"/>
  <c r="L25" i="30" s="1"/>
  <c r="M25" i="30" s="1"/>
  <c r="I33" i="30"/>
  <c r="K32" i="30"/>
  <c r="J32" i="30"/>
  <c r="K31" i="30"/>
  <c r="J31" i="30"/>
  <c r="K30" i="30"/>
  <c r="J30" i="30"/>
  <c r="K29" i="30"/>
  <c r="J29" i="30"/>
  <c r="K28" i="30"/>
  <c r="J28" i="30"/>
  <c r="K27" i="30"/>
  <c r="J27" i="30"/>
  <c r="K26" i="30"/>
  <c r="J26" i="30"/>
  <c r="K25" i="30"/>
  <c r="J25" i="30"/>
  <c r="K23" i="30"/>
  <c r="J23" i="30"/>
  <c r="K22" i="30"/>
  <c r="J22" i="30"/>
  <c r="K21" i="30"/>
  <c r="J21" i="30"/>
  <c r="K20" i="30"/>
  <c r="J20" i="30"/>
  <c r="L20" i="30" s="1"/>
  <c r="M20" i="30" s="1"/>
  <c r="I19" i="30"/>
  <c r="J18" i="30"/>
  <c r="K18" i="30" s="1"/>
  <c r="J17" i="30"/>
  <c r="K17" i="30" s="1"/>
  <c r="J16" i="30"/>
  <c r="K16" i="30" s="1"/>
  <c r="J15" i="30"/>
  <c r="K15" i="30" s="1"/>
  <c r="J14" i="30"/>
  <c r="K14" i="30" s="1"/>
  <c r="J13" i="30"/>
  <c r="K13" i="30" s="1"/>
  <c r="J12" i="30"/>
  <c r="K12" i="30" s="1"/>
  <c r="J11" i="30"/>
  <c r="L11" i="30" s="1"/>
  <c r="I11" i="30"/>
  <c r="M11" i="30" l="1"/>
  <c r="L48" i="30"/>
  <c r="M48" i="30" s="1"/>
  <c r="K11" i="30"/>
  <c r="K33" i="30"/>
  <c r="K38" i="30"/>
  <c r="K45" i="30"/>
  <c r="J47" i="29" l="1"/>
  <c r="K47" i="29" s="1"/>
  <c r="I47" i="29"/>
  <c r="K46" i="29"/>
  <c r="J46" i="29"/>
  <c r="I46" i="29"/>
  <c r="J45" i="29"/>
  <c r="L45" i="29" s="1"/>
  <c r="M45" i="29" s="1"/>
  <c r="I45" i="29"/>
  <c r="K43" i="29"/>
  <c r="J43" i="29"/>
  <c r="I43" i="29"/>
  <c r="J42" i="29"/>
  <c r="K42" i="29" s="1"/>
  <c r="I42" i="29"/>
  <c r="K41" i="29"/>
  <c r="J41" i="29"/>
  <c r="I41" i="29"/>
  <c r="J40" i="29"/>
  <c r="K40" i="29" s="1"/>
  <c r="I40" i="29"/>
  <c r="K39" i="29"/>
  <c r="J39" i="29"/>
  <c r="I39" i="29"/>
  <c r="J38" i="29"/>
  <c r="L38" i="29" s="1"/>
  <c r="M38" i="29" s="1"/>
  <c r="I38" i="29"/>
  <c r="K36" i="29"/>
  <c r="J36" i="29"/>
  <c r="I36" i="29"/>
  <c r="J35" i="29"/>
  <c r="K35" i="29" s="1"/>
  <c r="I35" i="29"/>
  <c r="K34" i="29"/>
  <c r="J34" i="29"/>
  <c r="I34" i="29"/>
  <c r="J33" i="29"/>
  <c r="K33" i="29" s="1"/>
  <c r="I33" i="29"/>
  <c r="K32" i="29"/>
  <c r="J32" i="29"/>
  <c r="I32" i="29"/>
  <c r="J31" i="29"/>
  <c r="K31" i="29" s="1"/>
  <c r="I31" i="29"/>
  <c r="K30" i="29"/>
  <c r="J30" i="29"/>
  <c r="I30" i="29"/>
  <c r="J29" i="29"/>
  <c r="K29" i="29" s="1"/>
  <c r="I29" i="29"/>
  <c r="K28" i="29"/>
  <c r="J28" i="29"/>
  <c r="I28" i="29"/>
  <c r="J27" i="29"/>
  <c r="K27" i="29" s="1"/>
  <c r="I27" i="29"/>
  <c r="K26" i="29"/>
  <c r="J26" i="29"/>
  <c r="I26" i="29"/>
  <c r="L25" i="29"/>
  <c r="M25" i="29" s="1"/>
  <c r="J25" i="29"/>
  <c r="K25" i="29" s="1"/>
  <c r="I25" i="29"/>
  <c r="K23" i="29"/>
  <c r="J23" i="29"/>
  <c r="I23" i="29"/>
  <c r="J22" i="29"/>
  <c r="K22" i="29" s="1"/>
  <c r="I22" i="29"/>
  <c r="K21" i="29"/>
  <c r="J21" i="29"/>
  <c r="I21" i="29"/>
  <c r="J20" i="29"/>
  <c r="L20" i="29" s="1"/>
  <c r="M20" i="29" s="1"/>
  <c r="I20" i="29"/>
  <c r="K18" i="29"/>
  <c r="J18" i="29"/>
  <c r="I18" i="29"/>
  <c r="J17" i="29"/>
  <c r="K17" i="29" s="1"/>
  <c r="I17" i="29"/>
  <c r="K16" i="29"/>
  <c r="J16" i="29"/>
  <c r="I16" i="29"/>
  <c r="J15" i="29"/>
  <c r="K15" i="29" s="1"/>
  <c r="I15" i="29"/>
  <c r="K14" i="29"/>
  <c r="J14" i="29"/>
  <c r="I14" i="29"/>
  <c r="J13" i="29"/>
  <c r="K13" i="29" s="1"/>
  <c r="I13" i="29"/>
  <c r="K12" i="29"/>
  <c r="J12" i="29"/>
  <c r="I12" i="29"/>
  <c r="L11" i="29"/>
  <c r="L48" i="29" s="1"/>
  <c r="M48" i="29" s="1"/>
  <c r="J11" i="29"/>
  <c r="K11" i="29" s="1"/>
  <c r="I11" i="29"/>
  <c r="M11" i="29" l="1"/>
  <c r="K20" i="29"/>
  <c r="K38" i="29"/>
  <c r="K45" i="29"/>
  <c r="J47" i="28" l="1"/>
  <c r="K47" i="28" s="1"/>
  <c r="I47" i="28"/>
  <c r="J46" i="28"/>
  <c r="K46" i="28" s="1"/>
  <c r="I46" i="28"/>
  <c r="J45" i="28"/>
  <c r="I45" i="28"/>
  <c r="J43" i="28"/>
  <c r="K43" i="28" s="1"/>
  <c r="I43" i="28"/>
  <c r="J42" i="28"/>
  <c r="K42" i="28" s="1"/>
  <c r="I42" i="28"/>
  <c r="J41" i="28"/>
  <c r="K41" i="28" s="1"/>
  <c r="I41" i="28"/>
  <c r="J40" i="28"/>
  <c r="K40" i="28" s="1"/>
  <c r="I40" i="28"/>
  <c r="J39" i="28"/>
  <c r="K39" i="28" s="1"/>
  <c r="I39" i="28"/>
  <c r="J38" i="28"/>
  <c r="K38" i="28" s="1"/>
  <c r="I38" i="28"/>
  <c r="J36" i="28"/>
  <c r="K36" i="28" s="1"/>
  <c r="I36" i="28"/>
  <c r="J35" i="28"/>
  <c r="K35" i="28" s="1"/>
  <c r="I35" i="28"/>
  <c r="J34" i="28"/>
  <c r="K34" i="28" s="1"/>
  <c r="I34" i="28"/>
  <c r="J33" i="28"/>
  <c r="K33" i="28" s="1"/>
  <c r="I33" i="28"/>
  <c r="J32" i="28"/>
  <c r="K32" i="28" s="1"/>
  <c r="I32" i="28"/>
  <c r="J31" i="28"/>
  <c r="K31" i="28" s="1"/>
  <c r="I31" i="28"/>
  <c r="J30" i="28"/>
  <c r="K30" i="28" s="1"/>
  <c r="I30" i="28"/>
  <c r="J29" i="28"/>
  <c r="K29" i="28" s="1"/>
  <c r="I29" i="28"/>
  <c r="J28" i="28"/>
  <c r="K28" i="28" s="1"/>
  <c r="I28" i="28"/>
  <c r="J27" i="28"/>
  <c r="K27" i="28" s="1"/>
  <c r="I27" i="28"/>
  <c r="J26" i="28"/>
  <c r="K26" i="28" s="1"/>
  <c r="I26" i="28"/>
  <c r="J25" i="28"/>
  <c r="K25" i="28" s="1"/>
  <c r="I25" i="28"/>
  <c r="J23" i="28"/>
  <c r="K23" i="28" s="1"/>
  <c r="I23" i="28"/>
  <c r="J22" i="28"/>
  <c r="K22" i="28" s="1"/>
  <c r="I22" i="28"/>
  <c r="J21" i="28"/>
  <c r="K21" i="28" s="1"/>
  <c r="I21" i="28"/>
  <c r="J20" i="28"/>
  <c r="I20" i="28"/>
  <c r="J18" i="28"/>
  <c r="K18" i="28" s="1"/>
  <c r="I18" i="28"/>
  <c r="J17" i="28"/>
  <c r="K17" i="28" s="1"/>
  <c r="I17" i="28"/>
  <c r="J16" i="28"/>
  <c r="K16" i="28" s="1"/>
  <c r="I16" i="28"/>
  <c r="J15" i="28"/>
  <c r="K15" i="28" s="1"/>
  <c r="I15" i="28"/>
  <c r="J14" i="28"/>
  <c r="K14" i="28" s="1"/>
  <c r="I14" i="28"/>
  <c r="J13" i="28"/>
  <c r="K13" i="28" s="1"/>
  <c r="I13" i="28"/>
  <c r="J12" i="28"/>
  <c r="K12" i="28" s="1"/>
  <c r="I12" i="28"/>
  <c r="J11" i="28"/>
  <c r="K11" i="28" s="1"/>
  <c r="I11" i="28"/>
  <c r="L45" i="28" l="1"/>
  <c r="M45" i="28" s="1"/>
  <c r="L25" i="28"/>
  <c r="M25" i="28" s="1"/>
  <c r="L20" i="28"/>
  <c r="M20" i="28" s="1"/>
  <c r="L11" i="28"/>
  <c r="L38" i="28"/>
  <c r="M38" i="28" s="1"/>
  <c r="K45" i="28"/>
  <c r="K20" i="28"/>
  <c r="L48" i="28" l="1"/>
  <c r="M48" i="28" s="1"/>
  <c r="M1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4C24D25D-A132-418F-A15F-074A211DDC5F}">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7579E7D8-CA55-41DA-BFDB-8F301B16CF1C}">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6521348E-1677-4CC0-802C-6A2AF384148E}">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BB4A5F43-8443-46E7-A6F1-FEF113040FE2}">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1C8B8064-CBFE-473A-8F33-70FBB2EE9F31}">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ECA11063-E2CF-4C2D-8529-0AEDFB4CB2A6}">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4D32B365-0C1B-41E9-B0BF-451360840BBC}">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194FC8E0-DEE9-482D-8E83-31A21F56576B}">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77028721-8B7D-4E7B-87EE-6902147B0672}">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CC00E4AD-5988-46DE-8865-7333989881B6}">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2775F360-AFB7-4269-AA66-D70D5EC46E2A}">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565E200B-9C37-46D4-B3D8-27F5CAB85204}">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C4039BC0-A036-4AA7-A9AA-C2DF6776AAAB}">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D8A77098-6AC1-4571-89CC-7D641F041804}">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037DD1DC-EC95-48DC-ABA9-F2F0CE864D63}">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ED6385F7-C5A5-434C-BEB5-4244D4ECE86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A7C674FF-A1F1-4655-ACB2-D4514757CE7E}">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1885375E-89DB-43E8-82BB-D1D3D626AE7F}">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15F0A737-D021-4E7C-BE28-75A3B4C12AC7}">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34999D33-B74F-4047-A6B6-7094DCF0901B}">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687DDC4D-A2AE-4D7A-9921-789CC6BF9D8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27EDE541-C484-452A-BB39-CDAA05318F5F}">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BF02BA37-6074-421E-9467-CDD5AAA794DA}">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C19E99FB-EACD-407E-AC68-08117534554F}">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5A25D986-E49B-438D-B4B6-66471A2C1F4F}">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CB991ADA-2587-4FCC-881A-31586AE8013E}">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DB360238-CE54-41F2-AC99-41238055ADAE}">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19C5916E-3B70-4CAC-8562-DFA6888890DC}">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70025553-A92F-41FB-A781-6AD756F5F9A9}">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30D5E7CB-7F26-4DB8-ABE3-C1CB6A33D63C}">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4" authorId="0" shapeId="0" xr:uid="{D88D99B3-3C9E-4E28-9A15-A593AF4FD55C}">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4" authorId="0" shapeId="0" xr:uid="{E9A0C00A-5BF1-4562-B012-B9F13738AF1B}">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4" authorId="0" shapeId="0" xr:uid="{DC00A2EE-9746-4B03-B93E-412AD80111B1}">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4" authorId="0" shapeId="0" xr:uid="{C7B207D3-34F4-4421-9E37-A03B8F580B78}">
      <text>
        <r>
          <rPr>
            <b/>
            <sz val="9"/>
            <color indexed="81"/>
            <rFont val="Tahoma"/>
            <family val="2"/>
          </rPr>
          <t xml:space="preserve">Dirección de Control Interno de la Gestión Pública:
</t>
        </r>
        <r>
          <rPr>
            <sz val="9"/>
            <color indexed="81"/>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4" authorId="0" shapeId="0" xr:uid="{B7032C8C-646E-420D-8BFE-F42AF07E393B}">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E4FAF03B-87BB-4E48-A6FC-E38396F7D677}">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5203E5F3-AEBA-4C42-B984-0E391F2B6BCA}">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6DB4BA81-81DC-4D8C-AC89-CF94D1E94E8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D0FABFC0-9B65-4ADD-968B-13C69C5B22CB}">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AEA63224-8B58-4F99-B00B-B29C2DE37258}">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8A3AB1CB-2171-4058-B106-9F90E305D337}">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68BDCFDF-31C8-4A7A-9594-20FDC7AE39E9}">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860713D2-7A42-4D89-8A34-94ED1409284C}">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2D137B0C-98F7-454C-A239-2DB3A8F6D64F}">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3FBF64B9-7A91-4EAF-BF65-1DE6A89BD6BD}">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B8BB4F54-5627-433F-9487-DB53D288E337}">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95893F6C-1478-424B-ACD8-367D3D6EEA08}">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AB9D5FD8-319E-4E3F-ABCE-509D0D16A067}">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CE55703B-1D9A-4F4E-A69A-C7CA0B14AC7E}">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F6237594-BE68-4639-AD92-72C8613245E6}">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9" authorId="0" shapeId="0" xr:uid="{9CC759C1-1706-44C3-B5FD-48D14EAF4686}">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xr:uid="{D1898DA9-7450-45AB-9A45-5AEBBF26FDC3}">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xr:uid="{F74EAD19-94F0-4A0D-A234-BADC1C279D5D}">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xr:uid="{46F508FD-44EA-492D-BAF5-3CDC2BF4FE33}">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xr:uid="{932CD4D7-53D0-4CBE-9137-FD2C15E31C62}">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sharedStrings.xml><?xml version="1.0" encoding="utf-8"?>
<sst xmlns="http://schemas.openxmlformats.org/spreadsheetml/2006/main" count="2196" uniqueCount="631">
  <si>
    <t>INSTRUCCIONES</t>
  </si>
  <si>
    <t>Rellene los cuadros con la información correspondiente:</t>
  </si>
  <si>
    <t>ÁREA RESPONSABLE</t>
  </si>
  <si>
    <t>PERSONA RESPONSABLE Y CARGO</t>
  </si>
  <si>
    <t>ACCIONES QUE DAN CUMPLIMIENTO AL ELEMENTO DE CONTROL</t>
  </si>
  <si>
    <t>EVIDENCIA DOCUMENTAL QUE ACREDITE LAS ACCIONES REALIZADAS</t>
  </si>
  <si>
    <t>GRADO DE CUMPLIMIENTO</t>
  </si>
  <si>
    <t>CRITERIO DE LA ETAPA DE IMPLEMENTACIÓN DEL ELEMENTO DE CONTROL</t>
  </si>
  <si>
    <t>ETAPA</t>
  </si>
  <si>
    <t>Implementación inicial.</t>
  </si>
  <si>
    <t>El elemento de control está formalizado.</t>
  </si>
  <si>
    <t>Implementación.</t>
  </si>
  <si>
    <t>Efectividad.</t>
  </si>
  <si>
    <t>No.</t>
  </si>
  <si>
    <t>ELEMENTO DE CONTROL</t>
  </si>
  <si>
    <t>VALORACIÓN
PORCENTUAL</t>
  </si>
  <si>
    <t>CRITERIO</t>
  </si>
  <si>
    <t>VALORACIÓN PORCENTUAL DE IMPLEMENTACIÓN DEL COMPONENTE</t>
  </si>
  <si>
    <t>NIVEL DEL COMPONENTE</t>
  </si>
  <si>
    <t>AMBIENTE DE CONTROL</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</si>
  <si>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</si>
  <si>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</si>
  <si>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ACTIVIDADES DE CONTROL</t>
  </si>
  <si>
    <t>Se evalúan y actualizan en los procesos las políticas, procedimientos, acciones, mecanismos e instrumentos de control.</t>
  </si>
  <si>
    <t>INFORMAR Y COMUNICAR</t>
  </si>
  <si>
    <t>Se tiene implantado un mecanismo específico para el registro, análisis y atención oportuna y suficiente de quejas y denuncias (Institucional).</t>
  </si>
  <si>
    <t>Se cuenta con un sistema de Información que de manera integral, oportuna y confiable permite a la alta dirección y, en su caso, al Órgano de Gobierno realizar seguimientos y tomar decisiones (Institucional).</t>
  </si>
  <si>
    <t>SUPERVISIÓN Y MEJORA CONTINUA</t>
  </si>
  <si>
    <t>TOTAL</t>
  </si>
  <si>
    <t>Firma:</t>
  </si>
  <si>
    <t>NO.</t>
  </si>
  <si>
    <t xml:space="preserve"> NOMBRE Y CARGO   </t>
  </si>
  <si>
    <t>ÁREA DE ADSCRIPCIÓN</t>
  </si>
  <si>
    <t>TEMA RELACIONADO</t>
  </si>
  <si>
    <t>CORREO ELECTRÓNICO</t>
  </si>
  <si>
    <t>TELÉFONO 
Y EXT.</t>
  </si>
  <si>
    <r>
      <t xml:space="preserve">Escribir, de manera clara y resumida las actividades que se realizan y dan cumplimiento al elemento de control. Por ejemplo, </t>
    </r>
    <r>
      <rPr>
        <i/>
        <sz val="11"/>
        <color theme="1"/>
        <rFont val="Montserrat"/>
      </rPr>
      <t>"difusión de la misión y visión de la institución a través del portal institucional e INTRANET".</t>
    </r>
  </si>
  <si>
    <r>
      <t xml:space="preserve">Enunciar la  documentación que pueda demostrar el cumplimiento el elemento de control, de acuerdo al ANEXO 2 "Grado de cumplimiento de los elementos de control" y con base en el listado de evidencias sugeridas emitido por la Secretaría de Honestidad, Transparencia y Función Pública, ANEXO 1. Ambos incluidos en la "Guía de apoyo para realizar la autoevaluación del Sistema de Control Interno Institucional (procesos prioritarios)" publicada en el portal </t>
    </r>
    <r>
      <rPr>
        <b/>
        <u/>
        <sz val="11"/>
        <color theme="3"/>
        <rFont val="Montserrat"/>
      </rPr>
      <t>https://www.oaxaca.gob.mx/sicocoi/</t>
    </r>
    <r>
      <rPr>
        <sz val="11"/>
        <color theme="1"/>
        <rFont val="Montserrat"/>
      </rPr>
      <t>. Por ejemplo,</t>
    </r>
    <r>
      <rPr>
        <i/>
        <sz val="11"/>
        <color theme="1"/>
        <rFont val="Montserrat"/>
      </rPr>
      <t xml:space="preserve"> "INTRANET, capturas de pantalla" "Circulares y oficios de difusión", evidencia que acredita que el elemento de control opera de manera sistémica, más no que se supervisa.</t>
    </r>
  </si>
  <si>
    <r>
      <t xml:space="preserve">Escribir el nombre del área encargada de dar cumplimiento al elemento de control. Por ejemplo, </t>
    </r>
    <r>
      <rPr>
        <i/>
        <sz val="11"/>
        <color theme="1"/>
        <rFont val="Montserrat"/>
      </rPr>
      <t>"Dirección Administrativa"</t>
    </r>
    <r>
      <rPr>
        <sz val="11"/>
        <color theme="1"/>
        <rFont val="Montserrat"/>
      </rPr>
      <t>.</t>
    </r>
  </si>
  <si>
    <r>
      <t xml:space="preserve">Escribir el nombre completo y cargo de la persona servidora pública responsable de dar cumplimiento al elemento de control. Por ejemplo, </t>
    </r>
    <r>
      <rPr>
        <i/>
        <sz val="11"/>
        <color theme="1"/>
        <rFont val="Montserrat"/>
      </rPr>
      <t>"Juan Gómez Hernández, Director Administrativo".</t>
    </r>
  </si>
  <si>
    <r>
      <t>La estructura organizacional define la autoridad y responsabilidad, segrega y delega funciones, delimita facultades entre el personal que autoriza, ejecuta, vigila, evalúa, registra o contabiliza las transacciones de los procesos</t>
    </r>
    <r>
      <rPr>
        <sz val="9"/>
        <color rgb="FFFF0000"/>
        <rFont val="Montserrat"/>
      </rPr>
      <t>/ procedimientos.</t>
    </r>
  </si>
  <si>
    <r>
      <t xml:space="preserve">El manual de organización y de procedimientos de las </t>
    </r>
    <r>
      <rPr>
        <sz val="9"/>
        <color rgb="FFFF0000"/>
        <rFont val="Montserrat"/>
      </rPr>
      <t>Áreas</t>
    </r>
    <r>
      <rPr>
        <sz val="9"/>
        <rFont val="Montserrat"/>
      </rPr>
      <t xml:space="preserve"> administrativas que intervienen en los procesos/</t>
    </r>
    <r>
      <rPr>
        <sz val="9"/>
        <color rgb="FFFF0000"/>
        <rFont val="Montserrat"/>
      </rPr>
      <t xml:space="preserve"> procedimientos </t>
    </r>
    <r>
      <rPr>
        <sz val="9"/>
        <rFont val="Montserrat"/>
      </rPr>
      <t>está alineado a los objetivos y metas institucionales y se actualizan con base en sus atribuciones y responsabilidades establecidas en la normatividad aplicable.</t>
    </r>
  </si>
  <si>
    <r>
      <t>Se opera en el proceso</t>
    </r>
    <r>
      <rPr>
        <sz val="9"/>
        <color rgb="FFFF0000"/>
        <rFont val="Montserrat"/>
      </rPr>
      <t>/procedimiento</t>
    </r>
    <r>
      <rPr>
        <sz val="9"/>
        <rFont val="Montserrat"/>
      </rPr>
      <t xml:space="preserve"> un mecanismo para evaluar y actualizar el control interno (políticas y procedimientos), en cada ámbito de competencia y nivel jerárquico. </t>
    </r>
  </si>
  <si>
    <r>
      <t>Se instrumentan en los procesos</t>
    </r>
    <r>
      <rPr>
        <sz val="9"/>
        <color rgb="FFFF0000"/>
        <rFont val="Montserrat"/>
      </rPr>
      <t>/ procedimientos</t>
    </r>
    <r>
      <rPr>
        <sz val="9"/>
        <color rgb="FF000000"/>
        <rFont val="Montserrat"/>
      </rPr>
      <t xml:space="preserve"> acciones para identificar, evaluar y dar respuesta a los riesgos de corrupción, abusos y fraudes potenciales que pudieran afectar el cumplimiento de los objetivos institucionales.</t>
    </r>
  </si>
  <si>
    <r>
      <t>Se seleccionan y desarrollan actividades de control que ayudan a dar respuesta y reducir los riesgos de cada proceso</t>
    </r>
    <r>
      <rPr>
        <sz val="9"/>
        <color rgb="FFFF0000"/>
        <rFont val="Montserrat"/>
      </rPr>
      <t>/procedimiento</t>
    </r>
    <r>
      <rPr>
        <sz val="9"/>
        <color rgb="FF000000"/>
        <rFont val="Montserrat"/>
      </rPr>
      <t>, considerando los controles manuales y/o automatizados con base en el uso  de TIC´s.</t>
    </r>
  </si>
  <si>
    <r>
      <t>Se encuentran claramente definidas las actividades de control en cada proceso</t>
    </r>
    <r>
      <rPr>
        <sz val="9"/>
        <color rgb="FFFF0000"/>
        <rFont val="Montserrat"/>
      </rPr>
      <t>/procedimiento</t>
    </r>
    <r>
      <rPr>
        <sz val="9"/>
        <color rgb="FF000000"/>
        <rFont val="Montserrat"/>
      </rPr>
      <t>, para cumplir con las metas comprometidas con base en el presupuesto asignado del ejercicio fiscal.</t>
    </r>
  </si>
  <si>
    <r>
      <t xml:space="preserve">Se tienen en operación los instrumentos y mecanismos del </t>
    </r>
    <r>
      <rPr>
        <sz val="9"/>
        <color rgb="FFFF0000"/>
        <rFont val="Montserrat"/>
      </rPr>
      <t>proceso/procedimiento</t>
    </r>
    <r>
      <rPr>
        <sz val="9"/>
        <color rgb="FF000000"/>
        <rFont val="Montserrat"/>
      </rPr>
      <t>, que miden su avance, resultados y se analizan las variaciones en el cumplimiento de los objetivos y metas Institucionales</t>
    </r>
  </si>
  <si>
    <r>
      <t>Se establecen en los procesos</t>
    </r>
    <r>
      <rPr>
        <sz val="9"/>
        <color rgb="FFFF0000"/>
        <rFont val="Montserrat"/>
      </rPr>
      <t xml:space="preserve">/procedimientos </t>
    </r>
    <r>
      <rPr>
        <sz val="9"/>
        <color rgb="FF000000"/>
        <rFont val="Montserrat"/>
      </rPr>
      <t>mecanismos para identificar y atender la causa raíz de las observaciones determinadas por las diversas instancias de fiscalización, con la finalidad de evitar  su recurrencia.</t>
    </r>
  </si>
  <si>
    <r>
      <t>Se identifica en los procesos</t>
    </r>
    <r>
      <rPr>
        <sz val="9"/>
        <color rgb="FFFF0000"/>
        <rFont val="Montserrat"/>
      </rPr>
      <t>/procedimientos</t>
    </r>
    <r>
      <rPr>
        <sz val="9"/>
        <color rgb="FF000000"/>
        <rFont val="Montserrat"/>
      </rPr>
      <t xml:space="preserve"> la causa raíz de las debilidades de control interno determinadas, con prioridad en las de mayor importancia, a efecto de evitar su recurrencia e integrarlas a un Programa de Trabajo de Control Interno para su seguimiento y atención.</t>
    </r>
  </si>
  <si>
    <r>
      <t>Las recomendaciones y acuerdos de los Comités Institucionales, relacionados con cada proceso</t>
    </r>
    <r>
      <rPr>
        <sz val="9"/>
        <color rgb="FFFF0000"/>
        <rFont val="Montserrat"/>
      </rPr>
      <t>/procedimiento,</t>
    </r>
    <r>
      <rPr>
        <sz val="9"/>
        <color rgb="FF000000"/>
        <rFont val="Montserrat"/>
      </rPr>
      <t xml:space="preserve"> se atienden en tiempo y forma, conforme a su ámbito de competencia.</t>
    </r>
  </si>
  <si>
    <t>Existen y operan en los procesos/procedimientos  actividades de control desarrolladas mediante el uso de TIC's.</t>
  </si>
  <si>
    <r>
      <t>Las actividades de Control Interno atienden y mitigan los riesgos identificados del proceso/</t>
    </r>
    <r>
      <rPr>
        <sz val="9"/>
        <color rgb="FFFF0000"/>
        <rFont val="Montserrat"/>
      </rPr>
      <t>procedimiento</t>
    </r>
    <r>
      <rPr>
        <sz val="9"/>
        <color rgb="FF000000"/>
        <rFont val="Montserrat"/>
      </rPr>
      <t>, que pueden afectar el logro de metas y objetivos institucionales, y éstas son ejecutadas p</t>
    </r>
    <r>
      <rPr>
        <sz val="9"/>
        <color rgb="FFFF0000"/>
        <rFont val="Montserrat"/>
      </rPr>
      <t>or la persona servidora pública facultada</t>
    </r>
    <r>
      <rPr>
        <sz val="9"/>
        <color rgb="FF000000"/>
        <rFont val="Montserrat"/>
      </rPr>
      <t xml:space="preserve"> conforme a la normatividad.</t>
    </r>
  </si>
  <si>
    <r>
      <t>Existe un procedimiento formal que establezca la obligación de los responsables de los procesos</t>
    </r>
    <r>
      <rPr>
        <sz val="9"/>
        <color rgb="FFFF0000"/>
        <rFont val="Montserrat"/>
      </rPr>
      <t>/procedimientos</t>
    </r>
    <r>
      <rPr>
        <sz val="9"/>
        <color rgb="FF000000"/>
        <rFont val="Montserrat"/>
      </rPr>
      <t xml:space="preserve"> que intervienen en la administración de riesgos.</t>
    </r>
  </si>
  <si>
    <r>
      <t>Se identifican y evalúan las necesidades de utilizar TIC's en las operaciones y etapas del proceso/</t>
    </r>
    <r>
      <rPr>
        <sz val="9"/>
        <color rgb="FFFF0000"/>
        <rFont val="Montserrat"/>
      </rPr>
      <t>procedimiento</t>
    </r>
    <r>
      <rPr>
        <sz val="9"/>
        <color rgb="FF000000"/>
        <rFont val="Montserrat"/>
      </rPr>
      <t>, considerando los recursos humanos, materiales, financieros y tecnológicos que se requieren.</t>
    </r>
  </si>
  <si>
    <r>
      <t>En las operaciones y etapas automatizadas de los procesos/</t>
    </r>
    <r>
      <rPr>
        <sz val="9"/>
        <color rgb="FFFF0000"/>
        <rFont val="Montserrat"/>
      </rPr>
      <t>procedimientos</t>
    </r>
    <r>
      <rPr>
        <sz val="9"/>
        <color rgb="FF000000"/>
        <rFont val="Montserrat"/>
      </rPr>
      <t xml:space="preserve"> se cancelan oportunamente los accesos autorizados del personal que causó baja, tanto a espacios físicos como a TIC's.</t>
    </r>
  </si>
  <si>
    <r>
      <t>Existe en cada proces</t>
    </r>
    <r>
      <rPr>
        <sz val="9"/>
        <color rgb="FFFF0000"/>
        <rFont val="Montserrat"/>
      </rPr>
      <t>o/procedimiento</t>
    </r>
    <r>
      <rPr>
        <sz val="9"/>
        <color rgb="FF000000"/>
        <rFont val="Montserrat"/>
      </rPr>
      <t xml:space="preserve"> un mecanismo para generar información relevante y de calidad (accesible, correcta, actualizada, suficiente, oportuna, válida y verificable), de conformidad con las disposiciones legales y administrativas aplicables.</t>
    </r>
  </si>
  <si>
    <r>
      <t>Se tiene implantado en cada proceso/</t>
    </r>
    <r>
      <rPr>
        <sz val="9"/>
        <color rgb="FFFF0000"/>
        <rFont val="Montserrat"/>
      </rPr>
      <t>procedimiento</t>
    </r>
    <r>
      <rPr>
        <sz val="9"/>
        <color rgb="FF000000"/>
        <rFont val="Montserrat"/>
      </rPr>
      <t xml:space="preserve"> un mecanismo o instrumento para verificar que la elaboración de informes, respecto del logro del plan estratégico, objetivos y metas institucionales, cumplan con las políticas, lineamientos y criterios institucionales establecidos.</t>
    </r>
  </si>
  <si>
    <r>
      <t>Se tienen establecidos estándares de calidad, resultados, servicios o desempeño en la ejecución  de los procesos</t>
    </r>
    <r>
      <rPr>
        <sz val="9"/>
        <color rgb="FFFF0000"/>
        <rFont val="Montserrat"/>
      </rPr>
      <t>/procedimientos.</t>
    </r>
  </si>
  <si>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</si>
  <si>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El elemento de control está documentado.</t>
  </si>
  <si>
    <t>El elemento de control está operando de acuerdo al proceso. (se aplica)</t>
  </si>
  <si>
    <t>El elemento de control se supervisa periódicamente. (es efectivo)</t>
  </si>
  <si>
    <t xml:space="preserve">Al terminar, deberá anotar los nombres de las personas que participaron en el proceso de autoevaluación, su área de adscripción,  el tema relacionado (se refiere a que elemento o Norma General del Sistema de Control Interno corresponde la información que proporcionaron), correo electrónico oficial y un número telefónico de contacto. </t>
  </si>
  <si>
    <t>INFORMACIÓN DEL PERSONAL QUE BRINDÓ LA INFORMACIÓN EN LA EVALUACIÓN</t>
  </si>
  <si>
    <r>
      <t xml:space="preserve">El Sistema de Control Interno Institucional (SCII) deberá ser evaluado anualmente, en el mes de noviembre de cada ejercicio por </t>
    </r>
    <r>
      <rPr>
        <sz val="11"/>
        <color rgb="FFFF0000"/>
        <rFont val="Montserrat"/>
      </rPr>
      <t>las personas servidoras públicas</t>
    </r>
    <r>
      <rPr>
        <sz val="11"/>
        <color theme="1"/>
        <rFont val="Montserrat"/>
      </rPr>
      <t xml:space="preserve"> responsables de los </t>
    </r>
    <r>
      <rPr>
        <sz val="11"/>
        <color rgb="FFFF0000"/>
        <rFont val="Montserrat"/>
      </rPr>
      <t>procesos/procedimientos</t>
    </r>
    <r>
      <rPr>
        <sz val="11"/>
        <color theme="1"/>
        <rFont val="Montserrat"/>
      </rPr>
      <t xml:space="preserve"> prioritarios, tanto sustantivos y administrativos, en el ámbito de su competencia, identificando y conservando la evidencia documental y/o electrónica que acredite la existencia y suficiencia de la implementación de las cinco normas generales, sus 17 principios y  elementos de control, así como, de tenerla a disposición de las instancias fiscalizadoras que la soliciten.
Para evaluar el SCII, se deberá verificar la existencia y operación de los elementos de control de por lo menos cinco procesos/ procedimientos prioritarios, tanto sustantivos y administrativos, y como máximo los que determine la </t>
    </r>
    <r>
      <rPr>
        <sz val="11"/>
        <color rgb="FFFF0000"/>
        <rFont val="Montserrat"/>
      </rPr>
      <t>Dependencia o Entidad</t>
    </r>
    <r>
      <rPr>
        <sz val="11"/>
        <color theme="1"/>
        <rFont val="Montserrat"/>
      </rPr>
      <t xml:space="preserve"> conforme a su mandato y características, a fin de conocer el estado que guarda su SCII.
La </t>
    </r>
    <r>
      <rPr>
        <sz val="11"/>
        <color rgb="FFFF0000"/>
        <rFont val="Montserrat"/>
      </rPr>
      <t xml:space="preserve">Dependencia o Entidad </t>
    </r>
    <r>
      <rPr>
        <sz val="11"/>
        <color theme="1"/>
        <rFont val="Montserrat"/>
      </rPr>
      <t xml:space="preserve">determinará los procesos/procedimientos prioritarios tanto sustantivos y administrativos, para la evaluación del SCII, cuando éstos se encuentren debidamente mapeados y formalmente incorporados a su inventario de procesos/procedimientos, </t>
    </r>
    <r>
      <rPr>
        <sz val="11"/>
        <color rgb="FF7030A0"/>
        <rFont val="Montserrat"/>
      </rPr>
      <t>es decir, se encuentren dentro de un Manual de Procedimientos formalizado y publicado en el Periódico Oficial</t>
    </r>
    <r>
      <rPr>
        <sz val="11"/>
        <color theme="1"/>
        <rFont val="Montserrat"/>
      </rPr>
      <t>. En ese sentido, los procesos/</t>
    </r>
    <r>
      <rPr>
        <sz val="11"/>
        <color rgb="FFFF0000"/>
        <rFont val="Montserrat"/>
      </rPr>
      <t>procedimientos</t>
    </r>
    <r>
      <rPr>
        <sz val="11"/>
        <color theme="1"/>
        <rFont val="Montserrat"/>
      </rPr>
      <t xml:space="preserve"> seleccionados podrán ser aquellos que formen parte de un mismo macroproceso, estar concatenados entre sí, o que se ejecuten de manera transversal entre varias áreas.
</t>
    </r>
    <r>
      <rPr>
        <b/>
        <sz val="11"/>
        <color theme="1"/>
        <rFont val="Montserrat"/>
      </rPr>
      <t xml:space="preserve">
Consideraciones importantes:</t>
    </r>
    <r>
      <rPr>
        <sz val="11"/>
        <color theme="1"/>
        <rFont val="Montserrat"/>
      </rPr>
      <t xml:space="preserve">
1. Esta evaluación se realizará analizando los procesos prioritarios seleccionados durante el mes de noviembre.
2. Para los elementos de control </t>
    </r>
    <r>
      <rPr>
        <b/>
        <sz val="11"/>
        <color theme="1"/>
        <rFont val="Montserrat"/>
      </rPr>
      <t>institucionales,</t>
    </r>
    <r>
      <rPr>
        <sz val="11"/>
        <color theme="1"/>
        <rFont val="Montserrat"/>
      </rPr>
      <t xml:space="preserve"> deberá contemplarse su respuesta a nivel global. Ejemplo, </t>
    </r>
    <r>
      <rPr>
        <i/>
        <sz val="11"/>
        <color theme="1"/>
        <rFont val="Montserrat"/>
      </rPr>
      <t xml:space="preserve">"Los servidores públicos de la Institución, conocen y aseguran en su área de trabajo el cumplimiento de metas y objetivos, visión y misión institucionales (Institucional)."
3. Revisar la "GUÍA DE APOYO PARA REALIZAR LA AUTOEVALUACIÓN DEL SISTEMA DE CONTROL INTERNO INSTITUCIONAL (procesos prioritarios)" publicada en el portal </t>
    </r>
    <r>
      <rPr>
        <b/>
        <i/>
        <u/>
        <sz val="11"/>
        <color theme="3"/>
        <rFont val="Montserrat"/>
      </rPr>
      <t>www.oaxaca.gob.mx/sicocoi/</t>
    </r>
  </si>
  <si>
    <t>Cédula de Evaluación del Sistema de Control Interno a través de procesos/procedimientos prioritarios</t>
  </si>
  <si>
    <r>
      <rPr>
        <sz val="9"/>
        <color rgb="FFFF0000"/>
        <rFont val="Montserrat"/>
      </rPr>
      <t>Las personas servidoras públicas</t>
    </r>
    <r>
      <rPr>
        <sz val="9"/>
        <rFont val="Montserrat"/>
      </rPr>
      <t xml:space="preserve"> de la </t>
    </r>
    <r>
      <rPr>
        <sz val="9"/>
        <color rgb="FFFF0000"/>
        <rFont val="Montserrat"/>
      </rPr>
      <t>Dependencia o Entidad</t>
    </r>
    <r>
      <rPr>
        <sz val="9"/>
        <rFont val="Montserrat"/>
      </rPr>
      <t>, conocen y aseguran en su área de trabajo el cumplimiento de metas y objetivos, visión y misión institucionales</t>
    </r>
    <r>
      <rPr>
        <sz val="9"/>
        <color rgb="FFFF0000"/>
        <rFont val="Montserrat"/>
      </rPr>
      <t>.</t>
    </r>
  </si>
  <si>
    <r>
      <t xml:space="preserve">Los objetivos y metas institucionales derivados del plan estratégico están comunicados y asignados a los encargados de las áreas </t>
    </r>
    <r>
      <rPr>
        <sz val="9"/>
        <color rgb="FFFF0000"/>
        <rFont val="Montserrat"/>
      </rPr>
      <t>administrativas</t>
    </r>
    <r>
      <rPr>
        <sz val="9"/>
        <rFont val="Montserrat"/>
      </rPr>
      <t xml:space="preserve"> y </t>
    </r>
    <r>
      <rPr>
        <sz val="9"/>
        <color rgb="FFFF0000"/>
        <rFont val="Montserrat"/>
      </rPr>
      <t xml:space="preserve">personas servidoras públicas </t>
    </r>
    <r>
      <rPr>
        <sz val="9"/>
        <rFont val="Montserrat"/>
      </rPr>
      <t>responsables de cada uno de los procesos/</t>
    </r>
    <r>
      <rPr>
        <sz val="9"/>
        <color rgb="FFFF0000"/>
        <rFont val="Montserrat"/>
      </rPr>
      <t>procedimientos</t>
    </r>
    <r>
      <rPr>
        <sz val="9"/>
        <rFont val="Montserrat"/>
      </rPr>
      <t xml:space="preserve"> para su cumplimiento.</t>
    </r>
  </si>
  <si>
    <r>
      <t xml:space="preserve">La </t>
    </r>
    <r>
      <rPr>
        <sz val="9"/>
        <color rgb="FFFF0000"/>
        <rFont val="Montserrat"/>
      </rPr>
      <t>Dependencia o Entidad</t>
    </r>
    <r>
      <rPr>
        <sz val="9"/>
        <rFont val="Montserrat"/>
      </rPr>
      <t xml:space="preserve"> cuenta con un Comité de Ética y de Prevención de Conflictos de Interés formalmente establecido para difundir y evaluar el cumplimiento del Código de Ética y de Conducta; </t>
    </r>
    <r>
      <rPr>
        <sz val="9"/>
        <color rgb="FFFF0000"/>
        <rFont val="Montserrat"/>
      </rPr>
      <t xml:space="preserve">se cumple con los principios, valores y  reglas  de integridad </t>
    </r>
    <r>
      <rPr>
        <sz val="9"/>
        <rFont val="Montserrat"/>
      </rPr>
      <t>para el ejercicio de la función pública y sus lineamientos generales.</t>
    </r>
  </si>
  <si>
    <t>Se aplican, al menos una vez al año, encuestas de clima organizacional, se identifican áreas de oportunidad, determinan acciones de mejora, dan seguimiento y evalúan sus resultados.</t>
  </si>
  <si>
    <r>
      <t>Los perfiles y descripciones de puestos están actualizados conforme a las funciones y alineados a los procesos</t>
    </r>
    <r>
      <rPr>
        <sz val="9"/>
        <color rgb="FFFF0000"/>
        <rFont val="Montserrat"/>
      </rPr>
      <t>/procedimientos</t>
    </r>
    <r>
      <rPr>
        <sz val="9"/>
        <rFont val="Montserrat"/>
      </rPr>
      <t>.</t>
    </r>
  </si>
  <si>
    <r>
      <t>Dentro del sistema de información se genera de manera oportuna, suficiente y confiable, información sobre el estado de la situación contable y programático-presupuestal del proceso</t>
    </r>
    <r>
      <rPr>
        <sz val="9"/>
        <color rgb="FFFF0000"/>
        <rFont val="Montserrat"/>
      </rPr>
      <t>/procedimiento</t>
    </r>
    <r>
      <rPr>
        <sz val="9"/>
        <color rgb="FF000000"/>
        <rFont val="Montserrat"/>
      </rPr>
      <t>.</t>
    </r>
  </si>
  <si>
    <r>
      <t>Se cuenta con el registro de acuerdos y compromisos, correspondientes a los procesos/</t>
    </r>
    <r>
      <rPr>
        <sz val="9"/>
        <color rgb="FFFF0000"/>
        <rFont val="Montserrat"/>
      </rPr>
      <t>procedimientos</t>
    </r>
    <r>
      <rPr>
        <sz val="9"/>
        <color rgb="FF000000"/>
        <rFont val="Montserrat"/>
      </rPr>
      <t>, aprobados en las reuniones del Órgano de Gobierno, de comités institucionales y de grupos de alta dirección, así como de su seguimiento, a fin de que se cumplan en tiempo y forma.</t>
    </r>
  </si>
  <si>
    <t>Se realizan las acciones correctivas y preventivas que contribuyen a la eficiencia y eficacia de las operaciones, así como la supervisión permanente de las cinco normas generales.</t>
  </si>
  <si>
    <r>
      <t>Los resultados de las auditorías de instancias fiscalizadoras de cumplimiento, de riesgos, de funciones, evaluaciones y de seguridad sobre tecnologías de la información, se utilizan para retroalimentar a cada una de las</t>
    </r>
    <r>
      <rPr>
        <sz val="9"/>
        <color rgb="FFFF0000"/>
        <rFont val="Montserrat"/>
      </rPr>
      <t xml:space="preserve"> personas servidoras públicas </t>
    </r>
    <r>
      <rPr>
        <sz val="9"/>
        <color rgb="FF000000"/>
        <rFont val="Montserrat"/>
      </rPr>
      <t>responsables y mejorar el proceso</t>
    </r>
    <r>
      <rPr>
        <sz val="9"/>
        <color rgb="FFFF0000"/>
        <rFont val="Montserrat"/>
      </rPr>
      <t>/procedimiento.</t>
    </r>
  </si>
  <si>
    <r>
      <t>Se llevan a cabo evaluaciones del control interno de los procesos</t>
    </r>
    <r>
      <rPr>
        <sz val="9"/>
        <color rgb="FFFF0000"/>
        <rFont val="Montserrat"/>
      </rPr>
      <t>/procedimiento</t>
    </r>
    <r>
      <rPr>
        <sz val="9"/>
        <color rgb="FF000000"/>
        <rFont val="Montserrat"/>
      </rPr>
      <t>s sustantivos y administrativos por parte del Titular y la Administración,</t>
    </r>
    <r>
      <rPr>
        <sz val="9"/>
        <color rgb="FFFF0000"/>
        <rFont val="Montserrat"/>
      </rPr>
      <t xml:space="preserve"> la Secretaría, en los casos aplicables por parte del OIC </t>
    </r>
    <r>
      <rPr>
        <sz val="9"/>
        <color rgb="FF000000"/>
        <rFont val="Montserrat"/>
      </rPr>
      <t>o de una instancia independiente para determinar la suficiencia y efectividad de los controles establecidos.</t>
    </r>
  </si>
  <si>
    <r>
      <t>Nombre y cargo de la persona responsable que realizó la evaluación:</t>
    </r>
    <r>
      <rPr>
        <i/>
        <sz val="9"/>
        <color theme="1"/>
        <rFont val="Arial"/>
        <family val="2"/>
      </rPr>
      <t/>
    </r>
  </si>
  <si>
    <t>Versión: 10.23</t>
  </si>
  <si>
    <r>
      <t>Nombre de la dependencia o entidad:</t>
    </r>
    <r>
      <rPr>
        <sz val="12"/>
        <rFont val="Montserrat"/>
      </rPr>
      <t xml:space="preserve"> </t>
    </r>
    <r>
      <rPr>
        <b/>
        <sz val="12"/>
        <rFont val="Montserrat"/>
      </rPr>
      <t xml:space="preserve">Colegio de Estudios Científicos y Tecnológicos del Estado de Oaxaca </t>
    </r>
  </si>
  <si>
    <t>Dirección de Educación a Distancia</t>
  </si>
  <si>
    <t>Dirección Adminstrativa</t>
  </si>
  <si>
    <t>Eduardo Rodríguez Burgos
Director de Educación a Distancia</t>
  </si>
  <si>
    <t>Cumplir las facultades establecidas en el Reglamento Interno del Colegio</t>
  </si>
  <si>
    <t>Reglamento Interno del CECyTEO
http://www.cecyteo.edu.mx/Nova/Content/Site/Docs/Transparencia2017/Reglamentos/REGLAMENTOINTERNOVIGENTE.pdf</t>
  </si>
  <si>
    <t>Aplicar el código de ética y conducta del CECyTEO.</t>
  </si>
  <si>
    <t>María Laura Mijangos Jiménez
Directora Administrativa</t>
  </si>
  <si>
    <t>Respetar la estructura organizacional del CECyTEO</t>
  </si>
  <si>
    <t>http://www.cecyteo.edu.mx/Nova/Content/Site/Docs/Transparencia2017/Manuales/MANUALGENERALORGANIZACIONVIGENTE.pdf</t>
  </si>
  <si>
    <t>www.cecyteo.edu.mx/NOVA</t>
  </si>
  <si>
    <t>Dirección General</t>
  </si>
  <si>
    <t>Blanca Luz Martínez Guzmán
Directora General</t>
  </si>
  <si>
    <t>Cumplir con las actas de acuerdos y compromisos establecidos por los comités institucionales.</t>
  </si>
  <si>
    <t>Unidad de transparencia</t>
  </si>
  <si>
    <t>Lic. Fildelmar Santiago Carrera
Responsables de la Unidad de Transparencia</t>
  </si>
  <si>
    <t>Por medio del correo electrónico se reciben las solicitudes de quejas y sugerencias</t>
  </si>
  <si>
    <t>Coordinación de Control Interno</t>
  </si>
  <si>
    <t>A través de los programas de trabajo de Control Interno y de Administración de Riesgos</t>
  </si>
  <si>
    <t>https://www.cecyteo.edu.mx/nova/portal/controlInterno</t>
  </si>
  <si>
    <t>Control Interno</t>
  </si>
  <si>
    <t>Control</t>
  </si>
  <si>
    <t>e.rodriguez@cecyteo.edu.ms</t>
  </si>
  <si>
    <t>951 5038083 (ext. 501)</t>
  </si>
  <si>
    <t>Secretaría Técnica</t>
  </si>
  <si>
    <t>https://www.cecyteo.edu.mx/nova/portal/eticaIntegridad</t>
  </si>
  <si>
    <t>Elaborar el Programa Operativo Anual de la Dirección de Educación a Distancia (PA 2025)</t>
  </si>
  <si>
    <t>Sea plican encuestas de clima organizacional para identificar areas de oportunidad</t>
  </si>
  <si>
    <t>Comité de Ética</t>
  </si>
  <si>
    <t>Francisco Vásquez Pinacho
Director de Planeación</t>
  </si>
  <si>
    <t>Los perfiles y descripciones de puestos se encuentran en actualización</t>
  </si>
  <si>
    <t>Nombre del proceso/procedimiento objeto de evaluación: Evaluación de los procesos académico administrativos en los Centros de Educación Media Superior a Distancia</t>
  </si>
  <si>
    <t>Nombre del (la) responsable de la evaluación: Rolando Candiani Valencia</t>
  </si>
  <si>
    <t>Cargo: Jefe del Departamento de Operación y Evaluación</t>
  </si>
  <si>
    <t>Se realiza una evaluación a nivel Centro EMSaD</t>
  </si>
  <si>
    <t xml:space="preserve">Departamento de Operación y Evaluación </t>
  </si>
  <si>
    <t>Rolando Candiani Valencia Jefe del Departamento de Operación y Evaluación</t>
  </si>
  <si>
    <t xml:space="preserve">Matrices del marco lógico y programación de metas y actividades </t>
  </si>
  <si>
    <t xml:space="preserve">Rolando Candiani Valencia                                              Jefe del Departamento de Operación y Evaluación </t>
  </si>
  <si>
    <t>Informar y Comunicar</t>
  </si>
  <si>
    <t>operación@cecyteo.edu.mx</t>
  </si>
  <si>
    <t>951 5038083 (etx. 503)</t>
  </si>
  <si>
    <t>Enlace de Administracion de Riesgos</t>
  </si>
  <si>
    <t>Proceso de Administración de Riesgos</t>
  </si>
  <si>
    <t xml:space="preserve">Isauro Octavio Torres GarcíaEnlace de Administración de Riesgos
</t>
  </si>
  <si>
    <t>Blanca Luz Martínez Guzmán
Presidenta del Comité de Control Interno</t>
  </si>
  <si>
    <t>Se atidenden los riesgos desde del Comité de Control Interno..</t>
  </si>
  <si>
    <t>Se aplican los programas estatales y federales desde las líneas de operatividad que se implementan semestralmente.</t>
  </si>
  <si>
    <t>Circular de inicio del semestre donde se anexaron las líneas de operatividad.</t>
  </si>
  <si>
    <t>Desde el DRIVE oficial de la Dirección de Educación a Distancia se da seguimiento a la operatividad de los 65 centros de EMSaD</t>
  </si>
  <si>
    <t>Reporte mensual, trimestral y anual de cumplimiento de metas y actividades programadas</t>
  </si>
  <si>
    <t>Se valora el cumplimiento de los centros de EMSaD desde aspectos cuantitativos y cualitativos</t>
  </si>
  <si>
    <t>Cédula de valoración del centro de EMSaD</t>
  </si>
  <si>
    <t>Se da seguimiento periódico y programado para verificar el cumplimiento  y pertinencia de la información</t>
  </si>
  <si>
    <t>Oficios para atender observaciones de las instncias federales y estatales.</t>
  </si>
  <si>
    <t xml:space="preserve">DRIVE oficial de la Dirección de Educación a Distancia </t>
  </si>
  <si>
    <t>Los 65 centros de EMSaD suben su información oficial al drive de la Dirección de Eduación a Distancia</t>
  </si>
  <si>
    <t>La información del drive oficial de la Dirección de Educación a Distancia se administra desde el servidor del Departamento de Sistemas, Redes y Soporte Técnico del CECyTEO</t>
  </si>
  <si>
    <t>Se generan reportes de avance de cumplimiento, así como  actas de acuerdos que se revisan de acuerdo a las fechas establecidas en las líneas de operación.</t>
  </si>
  <si>
    <t>Líneas de operación semestrales</t>
  </si>
  <si>
    <t>Se genera un concentrado de cumplimiento por parte de los coordinadores adscritos al departamento</t>
  </si>
  <si>
    <t>Reporte de coordinador</t>
  </si>
  <si>
    <t>Fe Yadira Betanzos Pérez
Coordinadora de Control Interno</t>
  </si>
  <si>
    <t>https://drive.google.com/drive/folders/0B99OJ1XwgBAFflYzX0xzSGM3QXU4QTNTajlPNnczTExWdVU0WVg1VEhwbzNNa01TOG5TME0?resourcekey=0-8tK1acFtXubtoNEO7nC-6g</t>
  </si>
  <si>
    <t xml:space="preserve">Fecha de la evaluación:  16 de diciembre de 2024 </t>
  </si>
  <si>
    <t xml:space="preserve">Departamento Jurídico </t>
  </si>
  <si>
    <t xml:space="preserve">Lic. Fildelmar Santiago Carrera
</t>
  </si>
  <si>
    <t xml:space="preserve">Manual de Procedimientos </t>
  </si>
  <si>
    <t>https://www.cecyteo.edu.mx/Nova/Content/Site/Docs/Transparencia2017/Manuales/ManualProcedimientos.pdf</t>
  </si>
  <si>
    <t xml:space="preserve">Lic. Blanca Luz Martínez Guzmán, Directora General </t>
  </si>
  <si>
    <t xml:space="preserve">A través de las evaluaciones de Procedimientos </t>
  </si>
  <si>
    <t xml:space="preserve"> https://www.cecyteo.edu.mx/nova/portal/controlInterno</t>
  </si>
  <si>
    <t xml:space="preserve">A través de los avences del PTCI </t>
  </si>
  <si>
    <t xml:space="preserve">Departamento de Sistemas, Redes y soporte Técnico </t>
  </si>
  <si>
    <t xml:space="preserve">L.I. Eliud Morales Calvo </t>
  </si>
  <si>
    <t>Página de internet:
https://cecyteo.edu.mx/Nova/RolAplicacion/Index</t>
  </si>
  <si>
    <t>Páginas de internet 
https://dof.gob.mx/nota_detalle.php?codigo=5628886&amp;fecha=06/09/2021#gsc.tab=0</t>
  </si>
  <si>
    <t>Página de internet
 https://docs.google.com/forms/d/e/1FAIpQLSfooZm6WoXk7Hfbdlo0GemmNCIHB3K9xdBn3Z4XcUUj8cqztA/viewform?pli=1</t>
  </si>
  <si>
    <t xml:space="preserve">Control Interno </t>
  </si>
  <si>
    <t xml:space="preserve"> https://www.cecyteo.edu.mx/nova/portal/administracionRiesgos</t>
  </si>
  <si>
    <t>https://www.cecyteo.edu.mx/nova/portal/obligacionesTransparencia</t>
  </si>
  <si>
    <t>Fecha de la evaluación: 16 de diciembre de 2024</t>
  </si>
  <si>
    <t>Nombre del proceso/procedimiento objeto de evaluación: Elaboración de propuesta de asignación de carga académica</t>
  </si>
  <si>
    <t>Nombre del (la) responsable de la evaluación: D.C.E. Alma Rosa Cruz Vargas</t>
  </si>
  <si>
    <t>Cargo: Jefa del Departamento de Desarrollo Académico</t>
  </si>
  <si>
    <t>Departamento de Desarrollo Académico</t>
  </si>
  <si>
    <t>Alma Rosa Cruz Vargas
Jefa del Departamento de Desarrollo Académico</t>
  </si>
  <si>
    <t>Encuesta y evaluación del Clima Organizacional</t>
  </si>
  <si>
    <t>Se atiende desde el sistema de Control Interno del CECyTEO</t>
  </si>
  <si>
    <t>Solicitar la carga horaria semestral en apego a los planes y programas de estudio vigentes</t>
  </si>
  <si>
    <t>http://cecyteo.edu.mx/Aries/Horarios/HorariosAutorizacionRecursosHumanos.aspx</t>
  </si>
  <si>
    <t>Revisar y autorizar pronósticos de carga horaria y asignación de carga horria por el personal del Departamento de Desarrollo Académico, desde el sistema ARIES.</t>
  </si>
  <si>
    <t xml:space="preserve">http://cecyteo.edu.mx/aries </t>
  </si>
  <si>
    <t>Revisar las cagas horarias asignadas semestralmente al perosonal docente para su envío al Departamento de Recursos Humanos.</t>
  </si>
  <si>
    <t>Cumplir con el reporte de metas trimestral y anual del Programa Anual de la Dirección de Educación a Distancia</t>
  </si>
  <si>
    <t>La carga horaria se apega al mapa curricular autorizado por la Dirección General de Bachillerato, quien semestralmente da el visto bueno correspondiente.</t>
  </si>
  <si>
    <t>Oficio SEP-SEMS-187-2024</t>
  </si>
  <si>
    <t>Realizar la revisión de la carga horaria enviada por el centro EMSaD, por personal del Departamento de Desarrollo Académico.</t>
  </si>
  <si>
    <t xml:space="preserve">Lic. Blanca Luz Martínez Guzmán. Presidenta del Comité de Control Interno. </t>
  </si>
  <si>
    <t xml:space="preserve">Las debilidades se integran al Programa de Trabajo de Control Interno, como una acción de oportunidad de mejora. </t>
  </si>
  <si>
    <t xml:space="preserve">http://www.cecyteo.edu.mx/nova/site/ControlInterno.    </t>
  </si>
  <si>
    <t>Es preciso un proceso de revisión y actualización de la normatividad institucional, dado que la normatividad federal ha tenido cambios y esta ya no corresponde a lo actual</t>
  </si>
  <si>
    <t xml:space="preserve">Reglamentos vigentes que requieren revisión y actualización.
http://www.cecyteo.edu.mx/nova/site/ControlInterno.    
</t>
  </si>
  <si>
    <t>NA</t>
  </si>
  <si>
    <t>Lic. Fe Yadira Betanzos Pérez. Coordinadora de Control Interno del CECYTEO</t>
  </si>
  <si>
    <t>El seguimiento se lleva a través del libro de Actas del Colegio.</t>
  </si>
  <si>
    <t>http://www.cecyteo.edu.mx/nova/site/ControlInterno.      http://www.cecyteo.edu.mx/Nova/Site/EticaIntegridad. http://www.cecyteo.edu.mx/Nova/site/Articulo702021#</t>
  </si>
  <si>
    <t>La carga horaria que se asigna semetralmente al personal docente de los Centros de EMSaD se atiende desde el sistema ARIES, el cual fue diseñado por los programadores del CECyTEO</t>
  </si>
  <si>
    <t>Se trabaja en coordinación del Departamento de Sistemas, Redes y Soporte Técnico del Colegio, todo cambio o necesidad en el sitema ARIES</t>
  </si>
  <si>
    <t>Imprimir del sistema ARIES la carga horaria individual del docente para ser firmada y sellada por los interesados.</t>
  </si>
  <si>
    <t>http://cecyteo.edu.mx/Aries/Reportes/ImpresionCargaHorariaDocente.aspx?IdCampus=27&amp;IdModalidadEstudio=2&amp;IdCarrera=0&amp;IdCicloEscolar=66&amp;Reporte=~/Horarios/Reportes/CargaHorariaDocente.rpt&amp;IdEmpleado=4224</t>
  </si>
  <si>
    <t>Obtener del sistema ARIES reporte de carga horaria por centro educativo</t>
  </si>
  <si>
    <t>http://cecyteo.edu.mx/Aries/Reportes/ImpresionHorarioRecursosHumanos.aspx?IdCampus=27&amp;IdCicloEscolar=66&amp;Reporte=~/Horarios/ReporteHorarioRecursosHumanosDocente.rpt</t>
  </si>
  <si>
    <t>Obtener del sistema ARIES el concentrado de horas asignadas en el semestre, detallado por centro educativo.</t>
  </si>
  <si>
    <t>http://cecyteo.edu.mx/Aries/Personal/HorasDocentes.aspx</t>
  </si>
  <si>
    <t>Blanca Luz Martínez Guzmán
Directora General del CECyTEO</t>
  </si>
  <si>
    <t>Evidencia</t>
  </si>
  <si>
    <t>Fildelmar Santiago Carrera
Responsables de la Unidad de Transparencia</t>
  </si>
  <si>
    <t>Fe Yadira Betanzos Pérez
Coordinadora de Control Interno del CECyTEO</t>
  </si>
  <si>
    <t>http://www.cecyteo.edu.mx/nova/site/ControlInterno</t>
  </si>
  <si>
    <t>Informar y comunicar</t>
  </si>
  <si>
    <t>acruz@cecyteo.edu.mx</t>
  </si>
  <si>
    <t>951 5038083 (ext. 504)</t>
  </si>
  <si>
    <t xml:space="preserve">Fecha de la evaluación: 16 de diciembre de 2024 </t>
  </si>
  <si>
    <t xml:space="preserve">Nombre del proceso/procedimiento objeto de evaluación: Autorización de la Carga Horaria semestral de docentes de Bachillerato Tecnológico </t>
  </si>
  <si>
    <t xml:space="preserve">Nombre del (la) responsable de la evaluación: Mtra. Cecilia Carmela Arango Arango </t>
  </si>
  <si>
    <t xml:space="preserve">Cargo: Jefa del Deparatamento de Servicios Docentes </t>
  </si>
  <si>
    <t>Dirección Académica
 Departamento de Servicios Dcentes</t>
  </si>
  <si>
    <t>Miguel Ángel Vásquez González Director Académico 
Cecilia Carmela Arango Arango Jefa del Depto. De Servicios Docentes</t>
  </si>
  <si>
    <t>Instructivo de llenado de formato de pronóstico de carga horaria
Precisiones para la elaboración del pronóstico de 
carga horaria
Precisiones para subir la carga horaria al Sistema ARIES</t>
  </si>
  <si>
    <t>Instructivo y formato de pronóstico de carga horaria. 
https://drive.google.com/drive/folders/175cGT568qb0tDJ8B_hkX5nwe4B-5Ddfk?usp=sharing
Documento que establece las precisiones para elaborar pronóstico de carga horaria.</t>
  </si>
  <si>
    <t>Se establece comunicación con los planteles  en relación a las actividades a realizar para el logro de objetivos y metas institucionales</t>
  </si>
  <si>
    <t>Circular No. CECyTEO/DA/DSD/038/2024  
Oficio.  CECyTEO/DA/DSD/0707/2024 
 https://drive.google.com/drive/folders/1Zm3z4SX5SZUSUOv-SETRnBkNGrE6nZsO?usp=sharing</t>
  </si>
  <si>
    <t>Implementacion</t>
  </si>
  <si>
    <t xml:space="preserve">Lic. Blanca Luz Martínez Guzmán 
Directora General </t>
  </si>
  <si>
    <t xml:space="preserve">sesiones de comité de Ética </t>
  </si>
  <si>
    <t xml:space="preserve"> https://www.cecyteo.edu.mx/nova/portal/eticaIntegridad</t>
  </si>
  <si>
    <t>Lic. Laura Mijangos Jiménez</t>
  </si>
  <si>
    <t xml:space="preserve"> https://docs.google.com/forms/d/e/1FAIpQLSfooZm6WoXk7Hfbdlo0GemmNCIHB3K9xdBn3Z4XcUUj8cqztA/viewform?pli=1</t>
  </si>
  <si>
    <t>Dirección Académica 
Departamento de Servicios Docentes</t>
  </si>
  <si>
    <t>Envío de información a planteles, para su oportuna atención.</t>
  </si>
  <si>
    <t>Circular No. CECyTEO/DA/DSD/038/2024  
Oficio.  CECyTEO/DA/DSD/0707/2024 
 https://drive.google.com/drive/folders/175cGT568qb0tDJ8B_hkX5nwe4B-5Ddfk?usp=sharing</t>
  </si>
  <si>
    <t>Los puestos están con base al Manual de Organización, manual de procedimientos y estructura orgánica 2023</t>
  </si>
  <si>
    <t>https://www.cecyteo.edu.mx/nova/portal/marcoNormativo</t>
  </si>
  <si>
    <t>Implementación</t>
  </si>
  <si>
    <t>Comité de Control Interno</t>
  </si>
  <si>
    <t>El manual de procedimientos requiere actualización con base en la operatividad actual.</t>
  </si>
  <si>
    <t xml:space="preserve">Comité de Control Interno </t>
  </si>
  <si>
    <t>Se implemento el formato de cierre de pronóstico de carga horaria y formato de proyección de grupos a atender.
Realizar reuniones de trabajo con directivos a fin de que los procesos estén claros</t>
  </si>
  <si>
    <t>Formato de cierre de revisión de pronóstico de carga horaria.
Formato de proyección de grupos.
Formato de apertura de grupos.
Asignatura a atender 2024-1 
https://drive.google.com/drive/folders/175cGT568qb0tDJ8B_hkX5nwe4B-5Ddfk?usp=sharing</t>
  </si>
  <si>
    <t>Se dio seguimiento a los procesos con planteles, a través de reuniones presenciales</t>
  </si>
  <si>
    <t>Circular No. CECyTEO/DA//096/2024  
Oficio.  CECyTEO/DA/DSD/0707/2024 
Formato de Apertura de Grupos
Formato de Cierre 
 https://drive.google.com/drive/folders/175cGT568qb0tDJ8B_hkX5nwe4B-5Ddfk?usp=sharing</t>
  </si>
  <si>
    <t>Revisión de los procesos, a través de escaneos de pronósticos observando las inconsistencias que se presentan y aclarando dudas a v través de WhatsApp o llamada telefónica, a través de un formato que da seguimiento .</t>
  </si>
  <si>
    <t>Concentrado de horas grupales.
N° grupos 2024-2
https://drive.google.com/drive/folders/175cGT568qb0tDJ8B_hkX5nwe4B-5Ddfk?usp=sharing</t>
  </si>
  <si>
    <t xml:space="preserve">se realiza a traves del Comité de Control Interno </t>
  </si>
  <si>
    <t>  https://www.cecyteo.edu.mx/nova/portal/controlInterno</t>
  </si>
  <si>
    <t xml:space="preserve">Se realiza a través del Comité de Control Interno </t>
  </si>
  <si>
    <t>Se retroalimenta  a los directivos de plantel en relación a los pronósticos de carga horaria, en esta ocasión asistieron de manera presencial. Se  apoya para subir cargas al sistema.</t>
  </si>
  <si>
    <t>Seguimientos a través de formatos de control</t>
  </si>
  <si>
    <t>Relación de personal interino requerido 2024-2
https://drive.google.com/drive/folders/175cGT568qb0tDJ8B_hkX5nwe4B-5Ddfk?usp=sharing</t>
  </si>
  <si>
    <t>Se solicitó a los planteles pronóstico firmado y sellado por el director y firma del delegado sindical, para el caso de las cargas horarias, firmadas  por el docente y firmadas y selladas por el director del plantel.</t>
  </si>
  <si>
    <t>Carga horaria 2024-2
Pronóstico 2024-2
https://drive.google.com/drive/folders/175cGT568qb0tDJ8B_hkX5nwe4B-5Ddfk?usp=sharing</t>
  </si>
  <si>
    <t>El proceso se evalúa y cierre a través del llenado de formatos de control que permiten valorar que la información sea la correcta, tales como horas asignadas por docente para atender el servicio educativo</t>
  </si>
  <si>
    <t>Concentrado de docentes por relación aboral, categoría, jornadas y horas excedentes. 
https://drive.google.com/drive/folders/175cGT568qb0tDJ8B_hkX5nwe4B-5Ddfk?usp=sharing</t>
  </si>
  <si>
    <t>Efectividad</t>
  </si>
  <si>
    <t>Al proceso se le da seguimiento y se le evalúa a través de formatos que permitan detectar inconsistencias en cuanto al total de horas y docentes de cada plantel</t>
  </si>
  <si>
    <t>Concentrado de horas por período escolar. 
https://drive.google.com/drive/folders/175cGT568qb0tDJ8B_hkX5nwe4B-5Ddfk?usp=sharing</t>
  </si>
  <si>
    <t>Se detectan causas a través del seguimiento de formatos, los cuales hace falta sistematizar, para que así se atienda lo detectado con mayor prontitud.</t>
  </si>
  <si>
    <t xml:space="preserve">Formato de revisión de pronóstico de carga horaria.
Cédula de Evaluación de personal provisional.
https://drive.google.com/drive/folders/175cGT568qb0tDJ8B_hkX5nwe4B-5Ddfk?usp=sharing
</t>
  </si>
  <si>
    <t>Lineamientos para Horas de Fortalecimiento de los Aprendizajes del CECyTEO, que requieren revisión y actualización. 
https://drive.google.com/drive/folders/175cGT568qb0tDJ8B_hkX5nwe4B-5Ddfk?usp=sharing</t>
  </si>
  <si>
    <t>Departamento de Servicios Docentes</t>
  </si>
  <si>
    <t>Mtra. Vitoria Yan Regalado Pineda Directora Académica 
Mtra. Cecilia Carmela Arango Arango, Jefa del Depto. De Servicios Docentes</t>
  </si>
  <si>
    <t>El 50 % del proceso del proceso de carga horaria se realiza a través del Sistema ARIES, el cuál nos brinda la opción de generar reportes para validar la captura e la información.</t>
  </si>
  <si>
    <t>Reportes generados del sistema</t>
  </si>
  <si>
    <t>Se giraron oficios para llevar  a cabo reuniones presenciales con directivos y aclarar dudas respecto al proceso, hasta lograr que su pronóstico quedará debidamente integrado. Con otros a través de correos electrónicos.</t>
  </si>
  <si>
    <t>Circular No. CECyTEO/DA/DSD/057/2023  
https://drive.google.com/drive/folders/1Zm3z4SX5SZUSUOv-SETRnBkNGrE6nZsO?usp=sharing</t>
  </si>
  <si>
    <t>Se generan reportes con información relevante tanto manuales, como sistematizados</t>
  </si>
  <si>
    <t>Reporte del Sistema de Administración de los Recursos de Información Educativa y de Servicios (ARIES) Concentrados manuales</t>
  </si>
  <si>
    <t>Se cuenta con los formatos de cierre del proceso de carga horaria, el informe mensual del Programa Anual</t>
  </si>
  <si>
    <t>Formato de cierre.
Reporte de cumplimiento de metas mensual.
https://drive.google.com/drive/folders/175cGT568qb0tDJ8B_hkX5nwe4B-5Ddfk?usp=sharing</t>
  </si>
  <si>
    <t>Dirección de Planeación</t>
  </si>
  <si>
    <t>Lic. José Francisco Vásquez Pinacho. Director de Planeación</t>
  </si>
  <si>
    <t>quejasysugerencias@cecyteo.edu.mx</t>
  </si>
  <si>
    <t>Departamento de Servicios Docentes
Departamento de Sistemas, Redes y soporte Técnico.</t>
  </si>
  <si>
    <t>Mtra. Cecilia Carmela Arango Arango. Jefa del Depto. De Servicios Docentes
Lic. Eliud Morales Calvo. Jefe del Departamento de Sistemas, Redes y Soporte Técnico</t>
  </si>
  <si>
    <t>Se cuenta con un sistema de información que favorece el seguimiento del proceso de carga horaria y que permite detectar inconsistencias y asi mejorarlas oportunamente.</t>
  </si>
  <si>
    <t>Reportes del Sistema de Administración, de los Recursos de Información Educativa y de Servicios (ARIES)</t>
  </si>
  <si>
    <t xml:space="preserve"> Lic. Blanca Luz Martínez Guzmán</t>
  </si>
  <si>
    <t xml:space="preserve">Las evaluaciones del Sistema de Control Interno y la evaluación de procesos </t>
  </si>
  <si>
    <t>Lic. Miguel Ángel Vásquez González Director Académico</t>
  </si>
  <si>
    <t>Direcciónn Académica</t>
  </si>
  <si>
    <t>Los 5 elementos de control intern</t>
  </si>
  <si>
    <t>dacademica@cecyteo.edu.mx</t>
  </si>
  <si>
    <t>9515155277 Ext 401</t>
  </si>
  <si>
    <t>Mtra. Cecilia carmela Arango Arango Jefa del Dpto. de Servicios Docentes</t>
  </si>
  <si>
    <t>Dirección AcadémicA</t>
  </si>
  <si>
    <t>9515155277 Ext 403</t>
  </si>
  <si>
    <t>Nombre del proceso/procedimiento objeto de evaluación: Implementación del Marco Curricular Común de la Educación Media Superior</t>
  </si>
  <si>
    <t>Nombre del (la) responsable de la evaluación: Miguel Ángel Vasquéz González</t>
  </si>
  <si>
    <t>Cargo: Director Académico</t>
  </si>
  <si>
    <t>Dirección Académica 
Departamento de Planes y Programas</t>
  </si>
  <si>
    <t>Miguel Ángel Vásquéz González, Director Académico.
José Antonio Cruz Aquino, Jefe del Departamento de Planes y Programas</t>
  </si>
  <si>
    <t>Programa de Desarrollo Académico con indicaciones sobre la implementación de la estructura curricular y programas de estudio vigentes.</t>
  </si>
  <si>
    <t xml:space="preserve">Programa de Desarrollo Académico: https://sites.google.com/cecyteo.edu.mx/seguimiento-academico/pda/descarga-pda-2024?authuser=0 </t>
  </si>
  <si>
    <t>Se comunica el Programa de Desarrollo Académico y las Unidades de Aprendizaje Curricular que semestralmente se impartiran a cada generación de estudiantes.</t>
  </si>
  <si>
    <t>Circular No. CECyTEO/DA/DPP/079/2024  
https://drive.google.com/file/d/1nYLvZ2zIVLuPgM_EltEIVFGqlzUNQIoU/view?usp=sharing
Circular No. CECyTEO/DA/DPP/093/2024
https://drive.google.com/file/d/1vXRR38Qb596Q7W-zWND8ToJp5yeHwN-J/view</t>
  </si>
  <si>
    <t>Departamento Jurídico</t>
  </si>
  <si>
    <t xml:space="preserve">Lic. Fildelmar Santiago Carrera. Jefe del Departamento Juridico. </t>
  </si>
  <si>
    <t>A través de la página de internet</t>
  </si>
  <si>
    <t>Dirección Administrativa</t>
  </si>
  <si>
    <t>Lic. Maria Laura Mijangos Jimenez. Directora Administrativa.</t>
  </si>
  <si>
    <t xml:space="preserve">Se realizan encuestas de clima organizacional al personal de confianza  del Colegio </t>
  </si>
  <si>
    <t>https://forms.gle/qn6W6xde3RR4gndX7</t>
  </si>
  <si>
    <t>Se comunica el Programa de Desarrollo Académico y las acciones que se derivan.</t>
  </si>
  <si>
    <t>Circular No. CECyTEO/DA/DPP/079/2024  
https://drive.google.com/file/d/1nYLvZ2zIVLuPgM_EltEIVFGqlzUNQIoU/view?usp=sharing</t>
  </si>
  <si>
    <t>Los puestos se encuentran organizados con base en lo señalado en el Manual de organización, manual de procedimientos y  Estructura orgánica del CECyTEO vigentes.</t>
  </si>
  <si>
    <t>Manual de organización, manual de procedimientos y  Estructura orgánica del CECyTEO vigentes.</t>
  </si>
  <si>
    <t xml:space="preserve">La versión más reciente del manual de organización data de 2015, el manual de procedimientos data del 2016. Sin embargo, se cuenta con una estructura orgánica autorizada en agosto de 2022 por lo que se requiere una actualización del manual de organización y del manual de procedimientos.  </t>
  </si>
  <si>
    <t>Se instrumentan informes trimestrales</t>
  </si>
  <si>
    <t xml:space="preserve">Informe Trimestral de Control Interno 
https://www.cecyteo.edu.mx/nova/portal/controlInterno </t>
  </si>
  <si>
    <t>Se establecen periodos de revisión y seguimiento a la implementación, así como retroalimentación e informe de resultados.</t>
  </si>
  <si>
    <t xml:space="preserve">Calendario escolar: https://www.cecyteo.edu.mx/Nova/App_Themes/Site2024/Docs/Calendario2024-2025.pdf
Programa de Desarrollo Académico: https://sites.google.com/cecyteo.edu.mx/seguimiento-academico/pda/descarga-pda-2024?authuser=0 </t>
  </si>
  <si>
    <t xml:space="preserve">Departamento de Recursos Materiales y Servicios.  </t>
  </si>
  <si>
    <t xml:space="preserve">Lic. Isauro Octavio Torres Garcia. Jefe del Departamento de Recursos Materiales y Servicios </t>
  </si>
  <si>
    <t xml:space="preserve">a través del Programa de Trabajo de Control Interno </t>
  </si>
  <si>
    <t>Programa de Trabajo de Control Interno 
 https://www.cecyteo.edu.mx/nova/portal/controlInterno</t>
  </si>
  <si>
    <t xml:space="preserve">Se da seguimiento a traves del Programa de Trabajo de Administración de Riesgos </t>
  </si>
  <si>
    <t>http://www.cecyteo.edu.mx/nova/site/AdministracionRiesgos</t>
  </si>
  <si>
    <t>Comite de Control Interno del CECyTEO</t>
  </si>
  <si>
    <t>Se da seguimiento a traves del Programa de Trabajo de Control Interno</t>
  </si>
  <si>
    <t xml:space="preserve">https://www.cecyteo.edu.mx/nova/portal/controlInterno </t>
  </si>
  <si>
    <t xml:space="preserve">Se establecen mecanismos de entrega directa, mediante medios electrónicos, que reducen los riesgos de pérdida de información. </t>
  </si>
  <si>
    <t>Plataforma de Desarrollo Académico: https://sites.google.com/cecyteo.edu.mx/seguimiento-academico/pda</t>
  </si>
  <si>
    <t>Plataforma de avance mensual, trimestral, semestral y anual de las metas del Programa Operativo
https://www.cecyteo.edu.mx/Nova/PoaCalendario/Index</t>
  </si>
  <si>
    <t>Se instrumenta una valoración del logro del perfil de egreso de cada generación, con la finalidad de conocer el logro de los aprendizajes de trayectoria.</t>
  </si>
  <si>
    <t>Plataforma de valoración del logro del perfil de egreso: https://www.cecyteo.edu.mx/Opta/Login.aspx?ReturnUrl=%2fOpta</t>
  </si>
  <si>
    <t>Se cuenta con los programas de estudio que determinan los aprendizajes de trayectoria y competencias laborales como estándares en el nivel de logro.</t>
  </si>
  <si>
    <t>Programas de estudio vigentes: https://sites.google.com/cecyteo.edu.mx/seguimiento-academico/acad%C3%A9mico/programas-de-estudios?authuser=0</t>
  </si>
  <si>
    <t>Se instrumenta una lista de cotejo de revisión de planeaciones didácticas y un informe de cumplimiento.</t>
  </si>
  <si>
    <t>Lista de cotejo de revisión de planeaciones didácticas: https://drive.google.com/drive/folders/1Y9-t_XIRMoBni0yBUTk8D0ALfpHML8vY</t>
  </si>
  <si>
    <t>Comité  de Control Interno del CECyTEO</t>
  </si>
  <si>
    <t>Se requiere un proceso de revisión y actualización de la normatividad institucional en atención a los cambios a nivel federal.</t>
  </si>
  <si>
    <t xml:space="preserve">L.I. Eliud Morales Calvo. Jefe del Departamento de Sistemas, Redes y soporte Técnico </t>
  </si>
  <si>
    <t>Sistematización de los procesos educativos, administrativos y la información generada en los Centros Educativos, Direcciones y Subdirecciones del Colegio; resguardada y protegida para asegurar su integradad y disponibilidad de acuerdo a las políticas internas del Departamento.</t>
  </si>
  <si>
    <t>Sistema ARIES: http://cecyteo.edu.mx/Aries/Login.aspx?ReturnUrl=%2faries</t>
  </si>
  <si>
    <t>Departamento de Recursos Humanos y Departamento de Sistemas,  Redes y soporte técnico</t>
  </si>
  <si>
    <t xml:space="preserve">Lic. Víctor Velásquez Cruz. Jefe Del Departamento de Recursos Humanos
Lic. Eliud Morales Calvo. Jefe del Departamento de Sistemas, Redes y Soporte Técnico
</t>
  </si>
  <si>
    <t>Cumple con el objetivo número 3 de la Estrategia Digital Nacional, integrando a las TIC en el proceso de enseñanza aprendizaje y gestión educativa.</t>
  </si>
  <si>
    <t>http://cecyteo.edu.mx/nova</t>
  </si>
  <si>
    <t>Se realizan cédulas de valoración enfocadas al seguimiento en la implementación de las acciones de cada procedimiento.
Se realiza un reporte mensual, trimestral, semestral y anual con información relevante y de calidad.</t>
  </si>
  <si>
    <t>Cédulas de valoración.
Plataforma de avance mensual, trimestral, semestral y anual de las metas del Programa Operativo
https://www.cecyteo.edu.mx/Nova/PoaCalendario/Index</t>
  </si>
  <si>
    <t>Se instrumentan mecanismos de seguimiento y cumplimiento de las metas establecidas respecto a la implementación del Marco Curricular Común de la Educación Media Superior.</t>
  </si>
  <si>
    <t>Se cuenta con las actas de las sesiones de la Honorable Junta Directiva del CECyTEO.</t>
  </si>
  <si>
    <t>Actas de las sesiones de la Honorable Junta Directiva</t>
  </si>
  <si>
    <t>Por medio del correo electrónico se reciben las solicitudes de quejas y sugerencias.</t>
  </si>
  <si>
    <t> https://www.cecyteo.edu.mx/nova/portal/quejasysugerencias</t>
  </si>
  <si>
    <t>Departamento de Sistemas, Redes y soporte Técnico.</t>
  </si>
  <si>
    <t>Lic. Eliud Morales Calvo. Jefe del Departamento de Sistemas, Redes y Soporte Técnico</t>
  </si>
  <si>
    <t>Nombre y cargo de la persona responsable que realizó la evaluación: Miguel Ángel Vásquez González - Director Académico</t>
  </si>
  <si>
    <t>Miguel Ángel Vásquez González, Director Académico</t>
  </si>
  <si>
    <t>Dirección Académica</t>
  </si>
  <si>
    <t>Implementación del Marco Curricular Común de la Educación Media Superior</t>
  </si>
  <si>
    <t>951-51-580-86 , 951-51-552-77</t>
  </si>
  <si>
    <t xml:space="preserve">José Antonio Cruz Aquino, Jefe del Departamento de Planes y Programas </t>
  </si>
  <si>
    <t>planesyprogramas@cecyteo.edu.mx</t>
  </si>
  <si>
    <t>Nombre del (la) responsable de la autoevaluación: Mtra. Yadira Martínez Zambrano</t>
  </si>
  <si>
    <t>Cargo: Jefa del Departamento de Registro Escolar y Estadística</t>
  </si>
  <si>
    <t>Los servidores públicos de la Institución, conocen y aseguran en su área de trabajo el cumplimiento de metas y objetivos, visión y misión institucionales (Institucional).</t>
  </si>
  <si>
    <t>Departamento de Registro Escolar y Estadística</t>
  </si>
  <si>
    <t>Mtra. Yadira Martínez Zambrano, Jefa del Departamento de Registro Escolar y Estadística</t>
  </si>
  <si>
    <t xml:space="preserve">Se da a conocer el Reglamento de Evaluación y Certificación vigente a los 106 Centros Educativos dependientes del Colegio, con la finalidad de que el personal directivo tenga conocimiento de la normativa que aplica para el proceso de Certificación.  .  </t>
  </si>
  <si>
    <t xml:space="preserve">http://www.cecyteo.edu.mx/Nova/Content/Site/Docs/TramitesEscolares/ReglamentoEvaluacion.pdf        </t>
  </si>
  <si>
    <t>Los objetivos y metas institucionales derivados del plan estratégico están comunicados y asignados a los encargados de las áreas y responsables de cada uno de los procesos para su cumplimiento (Institucional).</t>
  </si>
  <si>
    <t>Reporte de metas mensuales y trimestrales en el Sistema NOVA del CECyTEO con base en el Programa Anual 2024, en el cual se da a conocer el avance de matrícula captada al inicio de cada periodo escolar.</t>
  </si>
  <si>
    <t>http://www.cecyteo.edu.mx/Nova/PoaAvanceTrimestral/Index</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</si>
  <si>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(Institucional).</t>
  </si>
  <si>
    <t>Lic. Fildelmar Santiago Carrera, Jefe del Departamento Jurídico</t>
  </si>
  <si>
    <t>El 9 de enero de 2019, se instaló el comité de ética y prevención de conflicto de interés del Colegio de Estudios Científicos y Tecnológicos del Estado de Oaxaca.</t>
  </si>
  <si>
    <t>Se aplican, al menos una vez al año, encuestas de clima organizacional, se identifican áreas de oportunidad, determinan acciones de mejora, dan seguimiento y evalúan sus resultados (Institucional).</t>
  </si>
  <si>
    <t>Lic. María Laura Mijangos, Directora Administrativa</t>
  </si>
  <si>
    <t xml:space="preserve">Mediante la circular número CECYTEO/DG/DADM/0012/2024, la Dirección Administrativa instruyó la aplicación de la Encuesta de Clima Organizacional </t>
  </si>
  <si>
    <t>https://forms.gle/qn6W6xde3RR4gndx7</t>
  </si>
  <si>
    <t>La estructura organizacional define la autoridad y responsabilidad, segrega y delega funciones, delimita facultades entre el personal que autoriza, ejecuta, vigila, evalúa, registra o contabiliza las transacciones de los procesos.</t>
  </si>
  <si>
    <t>https://www.cecyteo.edu.mx/Nova/App_Themes/Site2024/Docs/Marco%20Normativo/Reglamento%20Interno%20CECYTEO-2024-05-24.pdf</t>
  </si>
  <si>
    <t>Los perfiles y descripciones de puestos están actualizados conforme a las funciones y alineados a los procesos (Institucional).</t>
  </si>
  <si>
    <t>El Manual de Organización actualizado está en proceso de publicación</t>
  </si>
  <si>
    <t>https://www.cecyteo.edu.mx/Nova/Content/Site/Docs/Transparencia/2017/3erTrimestre/FIA59.pdf</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</si>
  <si>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</si>
  <si>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 xml:space="preserve">Se opera en el proceso un mecanismo para evaluar y actualizar el control interno (políticas y procedimientos), en cada ámbito de competencia y nivel jerárquico. </t>
  </si>
  <si>
    <t>https://www.cecyteo.edu.mx/Nova/App_Themes/Site2024/Docs/Datos%20de%20Interés/Control%20Interno/Programas/ProgramaTrabajoControlInterno2024.pdf</t>
  </si>
  <si>
    <t>Enlace de Administración de riesgos</t>
  </si>
  <si>
    <t>Lic. Octavio Torres</t>
  </si>
  <si>
    <t xml:space="preserve">Proceso de Administración de Riesgos </t>
  </si>
  <si>
    <t>https://www.cecyteo.edu.mx/nova/portal/administracionRiesgos</t>
  </si>
  <si>
    <t>Las actividades de control interno atienden y mitigan los riesgos identificados del proceso, que pueden afectar el logro de metas y objetivos institucionales, y éstas son ejecutadas por el servidor público facultado conforme a la normatividad.</t>
  </si>
  <si>
    <t>Existe un procedimiento formal que establezca la obligación de los responsables de los procesos que intervienen en la administración de riesgos.</t>
  </si>
  <si>
    <t>Se instrumentan en los procesos acciones para identificar, evaluar y dar respuesta a los riesgos de corrupción, abusos y fraudes potenciales que pudieran afectar el cumplimiento de los objetivos institucionales.</t>
  </si>
  <si>
    <t>Se seleccionan y desarrollan actividades de control que ayudan a dar respuesta y reducir los riesgos de cada proceso, considerando los controles manuales y/o automatizados con base en el uso  de TIC´s.</t>
  </si>
  <si>
    <t>El Colegio emite los Certificados de Terminación de Estudios a través del Sistema de Seguimiento de Egresados y Certificacion (SISEC) de la Coordinación de ODE´s de los CECyTE´s, los cuales cuentan con un código QR para su validación.</t>
  </si>
  <si>
    <t>https://certificados.cecyte.edu.mx/Login</t>
  </si>
  <si>
    <t>Se encuentran claramente definidas las actividades de control en cada proceso, para cumplir con las metas comprometidas con base en el presupuesto asignado del ejercicio fiscal.</t>
  </si>
  <si>
    <t xml:space="preserve">Reporte de metas mensuales y trimestrales en el Sistema NOVA del CECyTEO con base en el Programa Anual, en el cual se da a conocer el avance del proceso de certificación durante el ciclo escolar.   </t>
  </si>
  <si>
    <t>Se tienen en operación los instrumentos y mecanismos del proceso, que miden su avance, resultados y se analizan las variaciones en el cumplimiento de los objetivos y metas Institucionales</t>
  </si>
  <si>
    <t>Se tienen establecidos estándares de calidad, resultados, servicios o desempeño en la ejecución  de los procesos.</t>
  </si>
  <si>
    <t>Se establecen en los procesos mecanismos para identificar y atender la causa raíz de las observaciones determinadas por las diversas instancias de fiscalización, con la finalidad de evitar  su recurrencia.</t>
  </si>
  <si>
    <t>La Coordinación Sectorial de Fortalecimiento Académico (COSFAC) y la Dirección General de Acreditación, Incorporación  y Revalidación (DGAIR), de manera conjunta actualizan los procesos para la emisión de Certificados, mediante las Especificaciones para el Diseño y Contenido de los Documentos Electrónicos de Certificación de Educación Media Superior.</t>
  </si>
  <si>
    <t>Especificaciones de Diseño-Contenido de los Documentos Electrónicos de Certificación</t>
  </si>
  <si>
    <t>Se identifica en los procesos la causa raíz de las debilidades de control interno determinadas, con prioridad en las de mayor importancia, a efecto de evitar su recurrencia e integrarlas a un Programa de Trabajo de Control Interno para su seguimiento y atención.</t>
  </si>
  <si>
    <t>Coordinadora de Control Interno del CECyTEO</t>
  </si>
  <si>
    <t>Lic. Fe Yadira Betanzos Pérez</t>
  </si>
  <si>
    <t>Las recomendaciones y acuerdos de los Comités Institucionales, relacionados con cada proceso, se atienden en tiempo y forma, conforme a su ámbito de competencia.</t>
  </si>
  <si>
    <t>Existen y operan en los procesos actividades de control desarrolladas mediante el uso de TIC's.</t>
  </si>
  <si>
    <t>El Colegio cuenta con un Sistema de Control Escolar propio, a través del cual se lleva el seguimiento de la trayectoria educativa de los jóvenes adscritos a cualquiera de los 106 centros educativos.. Por otro lado, el proceso de certificación a partir de la generacion 2019-2022 se realiza mediante el Sistema de Seguimiento de Egresados y Certificación (SISEC)</t>
  </si>
  <si>
    <t>http://www.cecyteo.edu.mx/aries, https://certificados.cecyte.edu.mx</t>
  </si>
  <si>
    <t>Se identifican y evalúan las necesidades de utilizar TIC's en las operaciones y etapas del proceso, considerando los recursos humanos, materiales, financieros y tecnológicos que se requieren.</t>
  </si>
  <si>
    <t>Se da seguimiento al proceso de implementación del MCC de la EMS  en el sistema informático de control escolar, todas las necesidades de modificación o actualizacion se realizan mediante oficio al Departamento de Sistemas, redes y soporte técnico.</t>
  </si>
  <si>
    <t xml:space="preserve"> http://www.cecyteo.edu.mx/aries</t>
  </si>
  <si>
    <t>En las operaciones y etapas automatizadas de los procesos se cancelan oportunamente los accesos autorizados del personal que causó baja, tanto a espacios físicos como a TIC's.</t>
  </si>
  <si>
    <t>Departamento de sistemas, redes y soporte técnico</t>
  </si>
  <si>
    <t>Lic. Eliud Morales Calvo</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</si>
  <si>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</si>
  <si>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Existe en cada proceso un mecanismo para generar información relevante y de calidad (accesible, correcta, actualizada, suficiente, oportuna, válida y verificable), de conformidad con las disposiciones legales y administrativas aplicables.</t>
  </si>
  <si>
    <t>Se da seguimiento mediante el sistema de Certificación de la Coordinación Nacional de ODE´s de CECyTE´s</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</si>
  <si>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</si>
  <si>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Se generan trimestralmente informes para la Junta Directiva de los Indicadores Educativos Básicos correspondientes al Ciclo Escolar vigente, presentando  el Indicador de Eficiencia Terminal</t>
  </si>
  <si>
    <t>Informe de la Junta Directiva del comportamiento de la   Eficiencia Terminal</t>
  </si>
  <si>
    <t>Dentro del sistema de información se genera de manera oportuna, suficiente y confiable, información sobre el estado de la situación contable y programático-presupuestal del proceso.</t>
  </si>
  <si>
    <t>Seguimiento al Programa Operativo Anual</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</si>
  <si>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</si>
  <si>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Secretaria de la Honorable Junta Directiva del CECyTEO</t>
  </si>
  <si>
    <t>Lic. Blanca Luz Martínez Guzmán</t>
  </si>
  <si>
    <t>En la página del CECyTE OAXACA, se cuenta con el buzón de quejas o sugerencias.</t>
  </si>
  <si>
    <t>https://www.cecyteo.edu.mx/nova/portal/quejasysugerencias</t>
  </si>
  <si>
    <t>Se realizan las acciones correctivas y preventivas que contribuyen a la eficiencia y eficacia de las operaciones, así como la supervisión permanente de los cinco componentes de control interno.</t>
  </si>
  <si>
    <t>Los resultados de las auditorías de instancias fiscalizadoras de cumplimiento, de riesgos, de funciones, evaluaciones y de seguridad sobre Tecnologías de la Información, se utilizan para retroalimentar a cada uno de los responsables y mejorar el proceso.</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</si>
  <si>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</si>
  <si>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Nombre y cargo del responsable que realizó la evaluación: YADIRA MARTÍNEZ ZAMBRANO, JEFA DEL DEPTO. DE REGISTRO ESCOLAR Y ESTADÍSTICA</t>
  </si>
  <si>
    <t>INFORMACIÓN DEL PERSONAL QUE BRINDÓ LA INFORMACIÓN EN LA AUTOEVALUACIÓN</t>
  </si>
  <si>
    <t>Certificado de Terminación de Estudios</t>
  </si>
  <si>
    <t>c.escolar@cecyteo.edu.mx</t>
  </si>
  <si>
    <t>951 5025997 ó 5025987, EXT. 113</t>
  </si>
  <si>
    <r>
      <t>Nombre de la dependencia o entidad:</t>
    </r>
    <r>
      <rPr>
        <sz val="12"/>
        <rFont val="Montserrat"/>
      </rPr>
      <t xml:space="preserve"> </t>
    </r>
  </si>
  <si>
    <t>Fecha de la evaluación:</t>
  </si>
  <si>
    <t xml:space="preserve">Nombre del proceso/procedimiento objeto de evaluación: </t>
  </si>
  <si>
    <t xml:space="preserve">Nombre del (la) responsable de la evaluación: </t>
  </si>
  <si>
    <t>Cargo:</t>
  </si>
  <si>
    <t xml:space="preserve">Direccoón de Administación </t>
  </si>
  <si>
    <t xml:space="preserve">Lic. María Laura Mijangos Jimenez </t>
  </si>
  <si>
    <t xml:space="preserve">Publicaciones en la pagina oficial del Colegio </t>
  </si>
  <si>
    <t>https://www.cecyteo.edu.mx/nova/portal/mision_vision</t>
  </si>
  <si>
    <t>Informe trimestral de metas</t>
  </si>
  <si>
    <t xml:space="preserve">Informe  realizado a transparencia </t>
  </si>
  <si>
    <t>Dirección General CECyTEO</t>
  </si>
  <si>
    <t xml:space="preserve">Lic. Blanca Luz García Guzmán </t>
  </si>
  <si>
    <t xml:space="preserve">Actas de seciones </t>
  </si>
  <si>
    <t>Encuestas</t>
  </si>
  <si>
    <t xml:space="preserve">Reglamento interno </t>
  </si>
  <si>
    <t xml:space="preserve">Manual de Organización </t>
  </si>
  <si>
    <t xml:space="preserve">Formato de Auto evaluacion de Procesos </t>
  </si>
  <si>
    <t>Dirección de Vinculación con el Sector Productivo</t>
  </si>
  <si>
    <t>Lic. Carlos de Jesus</t>
  </si>
  <si>
    <t xml:space="preserve">Registro de participantes </t>
  </si>
  <si>
    <t>Listado de registrados y participantes en la muestra regionales.</t>
  </si>
  <si>
    <t xml:space="preserve">Lic. Karina Vazquez Alonso </t>
  </si>
  <si>
    <t>Reporte de metas del POA</t>
  </si>
  <si>
    <t xml:space="preserve">Reportes de Metas del POA </t>
  </si>
  <si>
    <t>Departamento de Promoción Cultural Cívica y Deportiva</t>
  </si>
  <si>
    <t xml:space="preserve">Lic. Arnoldo Dámaso Pérez Gómez </t>
  </si>
  <si>
    <t xml:space="preserve">Procesos de pruebas y diagnostico de participaciones por competencias de disciplinas </t>
  </si>
  <si>
    <t>Expedientes con Informes de resultados</t>
  </si>
  <si>
    <t xml:space="preserve">Integracion de comites de Honor y justicia </t>
  </si>
  <si>
    <t xml:space="preserve">Actas de sesiones </t>
  </si>
  <si>
    <t xml:space="preserve">Actulizacion de convocatorias de participáción </t>
  </si>
  <si>
    <t xml:space="preserve">Emision de convocatorias </t>
  </si>
  <si>
    <t xml:space="preserve">Reuniones sectoriales con comites integrados </t>
  </si>
  <si>
    <t>Minutas de acuerdos</t>
  </si>
  <si>
    <t xml:space="preserve">Base de regsitro de asesores y particpantes en muestras culturales </t>
  </si>
  <si>
    <t>Listado de registrados y participantes en la muestra estatal</t>
  </si>
  <si>
    <t xml:space="preserve">Al contar con el aproximado de particpantes, se realizan los diversos ajusten a los presupuestos </t>
  </si>
  <si>
    <t>Oficios de solicitudes correspondientes</t>
  </si>
  <si>
    <t xml:space="preserve">Se genera un número de usuarios autorizados los cuales tienen accesoa la información </t>
  </si>
  <si>
    <t>Oficio de solicitud</t>
  </si>
  <si>
    <t>Emision de convocatoria con disposiciones legales y administrativas aplicables</t>
  </si>
  <si>
    <t>Convocatoria emitidas</t>
  </si>
  <si>
    <t xml:space="preserve">Informes de actividades y resultados </t>
  </si>
  <si>
    <t xml:space="preserve">De acuerdo a los resultados obtenidos y registratos en las diversas competencias se reajustan las proyecciones de las participaciones en  cada una de sus etapas </t>
  </si>
  <si>
    <t>La integracion de los comites de Honor y Justicia aplican los puntos de acuerdo establecidos en cada reunion  de trabajo</t>
  </si>
  <si>
    <t xml:space="preserve">Me diante la receocion de oficios dirigidos a los diversos comites de organización </t>
  </si>
  <si>
    <t xml:space="preserve">oficios </t>
  </si>
  <si>
    <t xml:space="preserve">Mediante los medios de comunicación oficiales </t>
  </si>
  <si>
    <t xml:space="preserve">Copias de correo </t>
  </si>
  <si>
    <t>Nombre y cargo de la persona responsable que realizó la evaluación: Leonardo Labsna Pérez Reyes, Auxiliar de responsable de centro</t>
  </si>
  <si>
    <t>Nombre del proceso/procedimiento objeto de evaluación: Reporte de extravío, pérdida, siniestro o robo de bienes muebles</t>
  </si>
  <si>
    <t xml:space="preserve">Nombre del (la) responsable de la evaluación: Lic. María Laura Mijangos Jimenez </t>
  </si>
  <si>
    <t>Cargo: Directora Administrativa del CECyTEO</t>
  </si>
  <si>
    <t>Departamento de Recursos Materiales y Servicios</t>
  </si>
  <si>
    <t>L.C.P.  I. Octavio Torres Garcia</t>
  </si>
  <si>
    <t>Creacion de Expediente de extravío, pérdida, siniestro o robo de bienes muebles</t>
  </si>
  <si>
    <t>Expediente abierto ante Direccion Juridica de Patrimonio</t>
  </si>
  <si>
    <t>Direccion Administrativa</t>
  </si>
  <si>
    <t>Lic. María Laura Mijangos Jimenez</t>
  </si>
  <si>
    <t>Direccion General</t>
  </si>
  <si>
    <t>Area de Control del Riesgos</t>
  </si>
  <si>
    <t>Expedientes de extravío, pérdida, siniestro o robo de bienes muebles</t>
  </si>
  <si>
    <t>https://drive.google.com/drive/folders/11jtsmv3qxSywHNN9hQuyR7kSfskO0OBO?usp=sharing</t>
  </si>
  <si>
    <t xml:space="preserve">Sistema de Inventarios Integral de Oaxaca </t>
  </si>
  <si>
    <t>https://siio.oaxaca.gob.mx/#login</t>
  </si>
  <si>
    <t>Departamento Juridico</t>
  </si>
  <si>
    <t>Lic. Fildelmar Santiago Carrera</t>
  </si>
  <si>
    <t xml:space="preserve">a través de correo electrónico </t>
  </si>
  <si>
    <t xml:space="preserve">quejasydenuncias@cecyteo.edu.mx </t>
  </si>
  <si>
    <t>&lt;</t>
  </si>
  <si>
    <t>Nombre y cargo de la persona responsable que realizó la evaluación: Lic. María Laura Mijangos Jimenez Directora Administrativa del CECyTEO</t>
  </si>
  <si>
    <t>recmat@cecyteo.edu.mx</t>
  </si>
  <si>
    <t>951 51 58086</t>
  </si>
  <si>
    <t>Vulfrano Fernandez Cruz</t>
  </si>
  <si>
    <t>activofijo@cecyteo.edu.mx</t>
  </si>
  <si>
    <t>951 51 78876</t>
  </si>
  <si>
    <r>
      <t>Nombre de la dependencia o entidad:</t>
    </r>
    <r>
      <rPr>
        <sz val="12"/>
        <rFont val="Montserrat"/>
      </rPr>
      <t xml:space="preserve"> COLEGIO DE ESTUDIOS CIENTÍFICOS Y TECNOLÓGICOS DEL ESTADO DE OAXACA</t>
    </r>
  </si>
  <si>
    <t>Nombre del proceso/procedimiento objeto de evaluación: DESARROLLO DE SISTEMAS DE INFORMACIÓN</t>
  </si>
  <si>
    <t>Nombre del (la) responsable de la evaluación:  L.I. ELIUD MORALES CALVO</t>
  </si>
  <si>
    <t>Cargo: JEFE DE DEPARTAMENTO DE SISTEMAS, REDES Y SOPORTE TÉCNICO</t>
  </si>
  <si>
    <t>DEPARTAMENTO DE SISTEMAS, REDES Y SOPORTE TÉCNICO</t>
  </si>
  <si>
    <t xml:space="preserve"> L.I. ELIUD MORALES CALVO</t>
  </si>
  <si>
    <t>Se lleva a cabo un análisis exhaustivo de las necesidades tecnológicas en la infraestructura de datos, conectividad y acceso a internet en cada uno de los Centros Educativos y oficinas centrales pertenecientes al Colegio. Este proceso incluye la identificación de áreas específicas en los procesos administrativos y educativos que puedan optimizarse a través de la implementación de sistemas, con el objetivo de mejorar el desempeño y lograr un cumplimiento más efectivo de las metas establecidas.</t>
  </si>
  <si>
    <t>Programa de
trabajo, Minutas y Páginas de internet.
https://www.cecyteo.edu.mx/humanos
https://www.cecyteo.edu.mx/aries
https://www.cecyteo.edu.mx/nova
https://www.cecyteo.edu.mx/encuestaseducativas</t>
  </si>
  <si>
    <t>Reportes de cumplimiento de metas mensual, trimestral y anual a través de la plataforma digital del Programa Operativo Anual .</t>
  </si>
  <si>
    <t>Páginas de internet 
https://www.cecyteo.edu.mx/Nova</t>
  </si>
  <si>
    <t>DEPARTAMENTO JURÍDICO</t>
  </si>
  <si>
    <t>LIC. FILDELMAR SANTIAGO CARRERA</t>
  </si>
  <si>
    <t>Integracion del Comité de Ética y de Prevención de Conflictos de Interés.</t>
  </si>
  <si>
    <t>Página de internet
https://www.cecyteo.edu.mx/Nova/Site/EticaIntegridad</t>
  </si>
  <si>
    <t>DIRECCIÓN ADMINISTRATIVA</t>
  </si>
  <si>
    <t>LIC. MARIA LAURA MIJANGOS JIMENEZ</t>
  </si>
  <si>
    <t>DIRECCIÓN GENERAL</t>
  </si>
  <si>
    <t>LIC. BLANCA LUZ MARTÍNEZ GUZMÁN</t>
  </si>
  <si>
    <t>Publicación del Manual de Organización</t>
  </si>
  <si>
    <t>Páginas de internet 
https://www.cecyteo.edu.mx/Nova/Content/Site/Docs/Transparencia2017/Manuales/MANUALGENERALORGANIZACIONVIGENTE.pdf
http://www.cecyteo.edu.mx/Nova/Content/Site/Docs/Transparencia2017/OrganigramaF1.pdf</t>
  </si>
  <si>
    <t>Manual de organización</t>
  </si>
  <si>
    <t>Páginas de internet 
https://www.cecyteo.edu.mx/Nova/Content/Site/Docs/Transparencia2017/Manuales/ManualProcedimientos.pdf</t>
  </si>
  <si>
    <t xml:space="preserve">Coordinación de Control Interno </t>
  </si>
  <si>
    <t xml:space="preserve">Lic. Fe Yadira Betanzos Pérez </t>
  </si>
  <si>
    <t xml:space="preserve">Evaluaciones al Sistema de control Interno </t>
  </si>
  <si>
    <t>Páginas de internet 
https://www.cecyteo.edu.mx/nova/portal/controlInterno</t>
  </si>
  <si>
    <t>Informes de Administración de Riesgos</t>
  </si>
  <si>
    <t>Páginas de internet 
https://www.cecyteo.edu.mx/Nova/Site/AdministracionRiesgos</t>
  </si>
  <si>
    <t xml:space="preserve">A través de Programa de Administración de Riesgos </t>
  </si>
  <si>
    <t>Páginas de internet 
https://www.cecyteo.edu.mx/nova/site/AdministracionRiesgos</t>
  </si>
  <si>
    <t>Comité de Control Interno del CECyTEO</t>
  </si>
  <si>
    <t>Lic. Fe Yadira Betanzos López</t>
  </si>
  <si>
    <t>Página de internet
https://www.cecyteo.edu.mx/Nova/Site/ControlInterno</t>
  </si>
  <si>
    <t>Página de internet
https://www.cecyteo.edu.mx/Nova</t>
  </si>
  <si>
    <t>Análisis de factibiliadad para el desarrollo e implementación de herramientas tecnológicas para el seguimiento y mejora de los procesos administrativos o educativos de acuerdo a los objetivos institucionales.</t>
  </si>
  <si>
    <t>Oficios.</t>
  </si>
  <si>
    <t>Restricción a usuarios no autorizados mediante la cancelación, cambio de roles y permisos semiautomático, en coordinación con el Departamento de Recursos Humanos del Colegio</t>
  </si>
  <si>
    <t>Cumple con el obejetivo estratégico II. Política Social Digital de la Estrategia Digital Nacional, al promover la autonomía e independencia tecnológicas para establecer la rectoría del Estado en la definición de sus Tecnologías de la Información y Comunicación; integrando a las TIC en el proceso de enseñanza aprendizaje y gestión educativa.</t>
  </si>
  <si>
    <t>L.I. ELIUD MORALES CALVO</t>
  </si>
  <si>
    <t>Se desarrollan plataformas tecnológicas que permiten procesar la información en tiempo real en el ámbito educativo y administrativo.</t>
  </si>
  <si>
    <t>Páginas de internet 
https://cecyteo.edu.mx/aries
https://cecyteo.edu.mx/humanos</t>
  </si>
  <si>
    <t>El Colegio cuenta con un sistema para integrar su plan operativo anual, el cual es alimentado por las Direcciones, Subdirecciones y Departamentos que integran la estructura orgánica del Colegio.</t>
  </si>
  <si>
    <t>Páginas de internet 
https://cecyteo.edu.mx/nova</t>
  </si>
  <si>
    <t xml:space="preserve">El sistema NOVA-POA, permite administrar el techo presupuestal  del Departamento de Sistemas, Redes y Soporte Técnico; así como administrar el material de oficina, de telecomunicaciones y viáticos, considerados durante la planeación anual. </t>
  </si>
  <si>
    <t>Junta Directiva</t>
  </si>
  <si>
    <t>Se lleva el registro de las Actas de Junta Directiva, en el libro de actas del Colegio.</t>
  </si>
  <si>
    <t>Minutas y actas de acuerdos.</t>
  </si>
  <si>
    <t>Páginas de internet 
quejasysugerencias@cecyteo.edu.mx</t>
  </si>
  <si>
    <t>Se cuentan con plataformas tecnológicas que permiten alimentar a otros sistemas de manera coordinada, siendo segura para el envío y recepción de la información ( ARIES-SIOX).</t>
  </si>
  <si>
    <t>Páginas de internet 
https://cecyteo.edu.mx/aries</t>
  </si>
  <si>
    <t xml:space="preserve">Si, las evaluaciones del Sistema de Control Interno y la evaluación de procesos </t>
  </si>
  <si>
    <t xml:space="preserve">Nombre del proceso/procedimiento objeto de evaluación: Capacitación Docente </t>
  </si>
  <si>
    <t xml:space="preserve">Nombre del (la) responsable de la evaluación: Denisse Cerda Jiménez </t>
  </si>
  <si>
    <t xml:space="preserve">Cargo: Jefa del Departamento de Ingreso y Formación de Personal </t>
  </si>
  <si>
    <t xml:space="preserve">Departamento de Ingreso y Formación de Personal. </t>
  </si>
  <si>
    <t xml:space="preserve">Ing. Denisse Cerda Jimenez. Jefa del Departamento de Ingreso y Formación de Personal. </t>
  </si>
  <si>
    <t xml:space="preserve">Se llevan a cabo dos  Jornadas docentes durante el año </t>
  </si>
  <si>
    <t xml:space="preserve">Publicación de las Convocatorias correspondientes. </t>
  </si>
  <si>
    <t xml:space="preserve">Se reporta el número de participantes de las dos jornadas docentes asi como de los cursos impartidos.  </t>
  </si>
  <si>
    <t>Avance de Metas del Colegio reporte POA</t>
  </si>
  <si>
    <t xml:space="preserve">Departamento  de Ingreso y formación de personal </t>
  </si>
  <si>
    <t xml:space="preserve">Si, a través del Manual de Organización </t>
  </si>
  <si>
    <t xml:space="preserve">Departamento  de Ingreso y Formación de Personal </t>
  </si>
  <si>
    <t>Los puestos estan con base al Manual de Organización,manual de procedimientos y estructura orgánica 2024</t>
  </si>
  <si>
    <t>Manual de Organización
Manual de Procedimientos
Estructura Orgánica 2024</t>
  </si>
  <si>
    <t xml:space="preserve">Manual de organización, manual de procedimientos y  Estructura orgánica del CECyTEO 2024. </t>
  </si>
  <si>
    <t xml:space="preserve">a través de los Informes Trimestrales </t>
  </si>
  <si>
    <t xml:space="preserve">Se da seguimiento al número de capacitados y  de cursos impartidos </t>
  </si>
  <si>
    <t>Programa de Trabajo de Administración de Riesgos  https://www.cecyteo.edu.mx/nova/portal/administracionRiesgos</t>
  </si>
  <si>
    <t xml:space="preserve">Sistema NOVA  para el proceso de Formación Continua.  </t>
  </si>
  <si>
    <t xml:space="preserve">http://www.cecyteo.edu.mx/Nova/Home/Index </t>
  </si>
  <si>
    <t>http://www.cecyteo.edu.mx/Nova/</t>
  </si>
  <si>
    <t>Reporte de metas mensuales, trimestales y reporte anual en el Sistema NOVA del CECyTEO con base en el Programa Anual 2024..</t>
  </si>
  <si>
    <t xml:space="preserve">El proceso de capacitación docente  se evalúa a través de una encuesta de satisfacción individual, la cual permite obtener resultados así como mejorar en las debilidades. </t>
  </si>
  <si>
    <t xml:space="preserve">Realizar la revisión del expediente de los cursos implementados y realizar el reporte correspondiente para cada área. </t>
  </si>
  <si>
    <t>http://www.cecyteo.edu.mx/Nova/Home/Index</t>
  </si>
  <si>
    <t>Derivado de la capacitación docente  a distancia, se hizo necesario el uso de recursos didácticos digitales/tecnológicos.</t>
  </si>
  <si>
    <t>Enlace de registro:  https://docs.google.com/forms/d/e/1FAIpQLSeBd_i336AR33a_C5EJye-9K2du1LPl5DYeTaEHYGd26FYK6g/viewform 
Plataforma: google Meet 
Link de acceso: 
meet.google.com/vba-zqpf-mox  o bien  https://meet.google.com/vba-zqpf-mox</t>
  </si>
  <si>
    <t>Departamento de Recursos Humanos y  Departamento de sistemas, redes y soporte técnico</t>
  </si>
  <si>
    <t xml:space="preserve">Lic. Victor Cruz Velasquez. Jefe del Departamento de Recursos Huemanos. L.I. Eliud Morales Calvo  Jefe del Departamento de Sistemas Redes y Soporte Técnico </t>
  </si>
  <si>
    <t>La baja se realiza en el depto. de Recursos Humanos quien se encarga de notificar al Depto. de Sistemas sobre la baja del personal con acceso a los sistemas informáticos instiucionales</t>
  </si>
  <si>
    <t>http://cecyteo.edu.mx/humanos</t>
  </si>
  <si>
    <t>Reportes Trimestral</t>
  </si>
  <si>
    <t xml:space="preserve">Reporte de Metas  Mensual </t>
  </si>
  <si>
    <t>Se utiliza los sistemas implementados por el Gobierno del Estado</t>
  </si>
  <si>
    <t>www.finanzasoaxaca.gob.mx/sefip</t>
  </si>
  <si>
    <r>
      <t> </t>
    </r>
    <r>
      <rPr>
        <sz val="12"/>
        <color rgb="FF1155CC"/>
        <rFont val="Verdana"/>
        <family val="2"/>
      </rPr>
      <t>https://www.cecyteo.edu.mx/nova/portal/quejasysugerencias</t>
    </r>
  </si>
  <si>
    <t>Departamento  de Ingreso y Formación de Personal      Departameno de Sistemas, Redes y soporte Técnico.</t>
  </si>
  <si>
    <t xml:space="preserve">Ing. Denisse Cerda Jimenez. Jefa del Departamento de Ingreso y Formación de Personal. 
L.I. Eliud Morales Calvo. Jefe del Departamento de Sistemas, Redes y soporte Técnico </t>
  </si>
  <si>
    <t>Se cuenta con un sistema de información integral que favorece la eficiencia y eficacia de la inscripccion de los cursos de capacitación y se retroalimenta de manera periódica  para su mejora</t>
  </si>
  <si>
    <t xml:space="preserve">Nombre y cargo de la persona responsable que realizó la evaluación: Ing. Denisse Cerda Jiménez </t>
  </si>
  <si>
    <t xml:space="preserve">Ing. Denisse Cerda Jiménez </t>
  </si>
  <si>
    <t xml:space="preserve">Departamento de Ingreso y Formación de Personal </t>
  </si>
  <si>
    <t xml:space="preserve">Capacitación Docente </t>
  </si>
  <si>
    <t xml:space="preserve">subingreso@cecyteo.edu.mx </t>
  </si>
  <si>
    <t>9515158086 extensión 107</t>
  </si>
  <si>
    <t xml:space="preserve">Nombre del proceso/procedimiento objeto de evaluación: Capacitación Administrativa </t>
  </si>
  <si>
    <t xml:space="preserve">Se llevan a cabo dos  Jornadas Administrativas durante el año </t>
  </si>
  <si>
    <t xml:space="preserve">Se reporta el número de participantes de las dos jornadas administrativas asi como de los cursos impartidos.  </t>
  </si>
  <si>
    <t xml:space="preserve">El proceso de capacitación  administrativa se evalúa a través de una encuesta de satisfacción individual, la cual permite obtener resultados así como mejorar en las debilidades. </t>
  </si>
  <si>
    <t>Derivado de la capacitación Administrativa  a distancia, se hizo necesario el uso de recursos didácticos digitales/tecnológicos.</t>
  </si>
  <si>
    <t xml:space="preserve">Capacitación Administrativa </t>
  </si>
  <si>
    <r>
      <t>Nombre de la dependencia o entidad:</t>
    </r>
    <r>
      <rPr>
        <sz val="12"/>
        <rFont val="Montserrat"/>
      </rPr>
      <t xml:space="preserve"> Colegio de Estudios Científicos y Tecnológicos del Estado de Oaxaca</t>
    </r>
  </si>
  <si>
    <t>Nombre del proceso/procedimiento objeto de evaluación: Atención de Solicitudes de Información Pública</t>
  </si>
  <si>
    <t>Nombre del (la) responsable de la evaluación: Lic. Fildemar Santiago Carrera</t>
  </si>
  <si>
    <t xml:space="preserve">Cargo: Jefe del  Departamento Jurídico </t>
  </si>
  <si>
    <t>Unidad de Transparencia</t>
  </si>
  <si>
    <t xml:space="preserve">Lic. Fildelmar Santiago Carrera   Responsable de la Unidad de Transparencia </t>
  </si>
  <si>
    <t xml:space="preserve">Cumplimiento de las Obligaciones en Materia de Transparencia </t>
  </si>
  <si>
    <t xml:space="preserve">Dirección General </t>
  </si>
  <si>
    <t xml:space="preserve">  Lic. Blanca Luz Martinez Guzmán    Directora General del Colegio de Estudios Cientificos y Tecnológicos del Estado de Oaxaca</t>
  </si>
  <si>
    <t>Cumplimiento de la normatividad en materia de Etica y Conflicto de Intéres</t>
  </si>
  <si>
    <t xml:space="preserve">Dirección Administrativa </t>
  </si>
  <si>
    <t>Lic. María Laura Mijangos Jiménez  Directora Administrativa</t>
  </si>
  <si>
    <t xml:space="preserve">Lic. Fildelmar Santiago Carrera  Jefe del Departamento Jurídico </t>
  </si>
  <si>
    <t xml:space="preserve">Marco normativo </t>
  </si>
  <si>
    <t xml:space="preserve">Departamento de Recursos Materiales y Servicios </t>
  </si>
  <si>
    <t xml:space="preserve">Lic.Isauro Octavio Torres García Jefe del Departamento de Recursos Materiales y Servicios </t>
  </si>
  <si>
    <t>Cumplimiento de Administración de Riesgos</t>
  </si>
  <si>
    <t>http://www.cecyteo.edu.mx/Nova/Site/AdministracionRiesgos</t>
  </si>
  <si>
    <t xml:space="preserve">Cumplimiento de la normatividad en materia de control interno </t>
  </si>
  <si>
    <t>http://www.cecyteo.edu.mx/Nova/Site/ControlInterno</t>
  </si>
  <si>
    <t xml:space="preserve">Seguimiento de avances en materia de control interno </t>
  </si>
  <si>
    <t xml:space="preserve">Subdirección de Programación y Presupuesto </t>
  </si>
  <si>
    <t>Lic.Minerva Siria Aulvide Ordoñez</t>
  </si>
  <si>
    <t xml:space="preserve">Seguimiento de metas </t>
  </si>
  <si>
    <t xml:space="preserve">http://www.cecyteo.edu.mx/Nova </t>
  </si>
  <si>
    <t xml:space="preserve">Departamento de Sistemas, Redes y Soporte Técnico </t>
  </si>
  <si>
    <t xml:space="preserve">Lic. Eliud Morales Calvo Jefe del Departamentro de Sistemas, Redes y Soporte Técnico. </t>
  </si>
  <si>
    <t>NOVA/ ARIES</t>
  </si>
  <si>
    <t>http://www.cecyteo.edu.mx</t>
  </si>
  <si>
    <t>NOVA</t>
  </si>
  <si>
    <t xml:space="preserve">En el pagína del Colegio art.70 Fracción XLVI </t>
  </si>
  <si>
    <t xml:space="preserve">Lic. Fildelmar Santiago Carrera </t>
  </si>
  <si>
    <t xml:space="preserve">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</si>
</sst>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6">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font>
    <font>
      <i/>
      <sz val="9"/>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Montserrat"/>
    </font>
    <font>
      <b/>
      <sz val="14"/>
      <color theme="1"/>
      <name val="Montserrat"/>
    </font>
    <font>
      <b/>
      <sz val="11"/>
      <color theme="1"/>
      <name val="Montserrat"/>
    </font>
    <font>
      <i/>
      <sz val="11"/>
      <color theme="1"/>
      <name val="Montserrat"/>
    </font>
    <font>
      <b/>
      <i/>
      <u/>
      <sz val="11"/>
      <color theme="3"/>
      <name val="Montserrat"/>
    </font>
    <font>
      <b/>
      <sz val="12"/>
      <color theme="1"/>
      <name val="Montserrat"/>
    </font>
    <font>
      <b/>
      <sz val="10"/>
      <color theme="1"/>
      <name val="Montserrat"/>
    </font>
    <font>
      <sz val="9"/>
      <color theme="0"/>
      <name val="Montserrat"/>
    </font>
    <font>
      <b/>
      <u/>
      <sz val="11"/>
      <color theme="3"/>
      <name val="Montserrat"/>
    </font>
    <font>
      <b/>
      <sz val="9"/>
      <name val="Montserrat"/>
    </font>
    <font>
      <sz val="9"/>
      <color theme="1"/>
      <name val="Montserrat"/>
    </font>
    <font>
      <b/>
      <sz val="9"/>
      <color theme="1"/>
      <name val="Montserrat"/>
    </font>
    <font>
      <sz val="12"/>
      <color theme="1"/>
      <name val="Montserrat"/>
    </font>
    <font>
      <b/>
      <sz val="14"/>
      <color rgb="FFFF0000"/>
      <name val="Montserrat"/>
    </font>
    <font>
      <b/>
      <sz val="16"/>
      <color theme="1" tint="0.249977111117893"/>
      <name val="Montserrat"/>
    </font>
    <font>
      <sz val="16"/>
      <color theme="1"/>
      <name val="Montserrat"/>
    </font>
    <font>
      <b/>
      <sz val="12"/>
      <name val="Montserrat"/>
    </font>
    <font>
      <sz val="12"/>
      <name val="Montserrat"/>
    </font>
    <font>
      <b/>
      <sz val="12"/>
      <color theme="0"/>
      <name val="Montserrat"/>
    </font>
    <font>
      <sz val="12"/>
      <color theme="0"/>
      <name val="Montserrat"/>
    </font>
    <font>
      <sz val="11"/>
      <name val="Montserrat"/>
    </font>
    <font>
      <b/>
      <sz val="11"/>
      <color theme="0"/>
      <name val="Montserrat"/>
    </font>
    <font>
      <b/>
      <sz val="9"/>
      <color theme="0"/>
      <name val="Montserrat"/>
    </font>
    <font>
      <sz val="9"/>
      <name val="Montserrat"/>
    </font>
    <font>
      <sz val="7.5"/>
      <name val="Montserrat"/>
    </font>
    <font>
      <b/>
      <sz val="11"/>
      <name val="Montserrat"/>
    </font>
    <font>
      <sz val="7"/>
      <name val="Montserrat"/>
    </font>
    <font>
      <sz val="9"/>
      <color rgb="FF000000"/>
      <name val="Montserrat"/>
    </font>
    <font>
      <b/>
      <sz val="14"/>
      <name val="Montserrat"/>
    </font>
    <font>
      <b/>
      <sz val="8"/>
      <color theme="1"/>
      <name val="Montserrat"/>
    </font>
    <font>
      <sz val="9"/>
      <color rgb="FFFF0000"/>
      <name val="Montserrat"/>
    </font>
    <font>
      <sz val="11"/>
      <color rgb="FFFF0000"/>
      <name val="Montserrat"/>
    </font>
    <font>
      <sz val="11"/>
      <color rgb="FF7030A0"/>
      <name val="Montserrat"/>
    </font>
    <font>
      <sz val="9"/>
      <name val="Arial"/>
      <family val="2"/>
    </font>
    <font>
      <b/>
      <sz val="12"/>
      <name val="Univia Pro"/>
      <family val="3"/>
    </font>
    <font>
      <sz val="12"/>
      <name val="Univia Pro"/>
      <family val="3"/>
    </font>
    <font>
      <sz val="11"/>
      <name val="Univia Pro"/>
      <family val="3"/>
    </font>
    <font>
      <b/>
      <sz val="12"/>
      <color theme="0"/>
      <name val="Univia Pro"/>
      <family val="3"/>
    </font>
    <font>
      <b/>
      <sz val="11"/>
      <color theme="0"/>
      <name val="Arial"/>
      <family val="2"/>
    </font>
    <font>
      <sz val="11"/>
      <color theme="1"/>
      <name val="Arial"/>
      <family val="2"/>
    </font>
    <font>
      <b/>
      <sz val="9"/>
      <color theme="0"/>
      <name val="Univia Pro Book"/>
      <family val="3"/>
    </font>
    <font>
      <sz val="9"/>
      <color theme="0"/>
      <name val="Univia Pro Book"/>
      <family val="3"/>
    </font>
    <font>
      <sz val="9"/>
      <color theme="1"/>
      <name val="Univia Pro Book"/>
      <family val="3"/>
    </font>
    <font>
      <b/>
      <sz val="9"/>
      <color theme="0"/>
      <name val="Arial"/>
      <family val="2"/>
    </font>
    <font>
      <sz val="9"/>
      <color theme="1"/>
      <name val="Arial"/>
      <family val="2"/>
    </font>
    <font>
      <sz val="7.5"/>
      <name val="Arial"/>
      <family val="2"/>
    </font>
    <font>
      <b/>
      <sz val="11"/>
      <name val="Arial"/>
      <family val="2"/>
    </font>
    <font>
      <b/>
      <sz val="12"/>
      <color theme="1"/>
      <name val="Arial"/>
      <family val="2"/>
    </font>
    <font>
      <sz val="7"/>
      <name val="Arial"/>
      <family val="2"/>
    </font>
    <font>
      <sz val="9"/>
      <color rgb="FF000000"/>
      <name val="Arial"/>
      <family val="2"/>
    </font>
    <font>
      <b/>
      <sz val="14"/>
      <name val="Arial"/>
      <family val="2"/>
    </font>
    <font>
      <b/>
      <sz val="8"/>
      <color theme="1"/>
      <name val="Arial"/>
      <family val="2"/>
    </font>
    <font>
      <b/>
      <sz val="9"/>
      <color theme="1"/>
      <name val="Arial"/>
      <family val="2"/>
    </font>
    <font>
      <b/>
      <sz val="9"/>
      <color theme="1"/>
      <name val="Univia Pro Light"/>
      <family val="3"/>
    </font>
    <font>
      <b/>
      <sz val="11"/>
      <color theme="1"/>
      <name val="Univia Pro Light"/>
      <family val="3"/>
    </font>
    <font>
      <sz val="12"/>
      <color rgb="FF1155CC"/>
      <name val="Verdana"/>
      <family val="2"/>
    </font>
    <font>
      <sz val="12"/>
      <color rgb="FF222222"/>
      <name val="Verdana"/>
      <family val="2"/>
    </font>
  </fonts>
  <fills count="23">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5C902"/>
        <bgColor indexed="64"/>
      </patternFill>
    </fill>
    <fill>
      <patternFill patternType="solid">
        <fgColor rgb="FF5FAC30"/>
        <bgColor indexed="64"/>
      </patternFill>
    </fill>
    <fill>
      <patternFill patternType="solid">
        <fgColor rgb="FFEF8707"/>
        <bgColor indexed="64"/>
      </patternFill>
    </fill>
    <fill>
      <patternFill patternType="solid">
        <fgColor rgb="FF923989"/>
        <bgColor indexed="64"/>
      </patternFill>
    </fill>
    <fill>
      <patternFill patternType="solid">
        <fgColor rgb="FFBC955B"/>
        <bgColor indexed="64"/>
      </patternFill>
    </fill>
    <fill>
      <patternFill patternType="solid">
        <fgColor rgb="FF832344"/>
        <bgColor indexed="64"/>
      </patternFill>
    </fill>
    <fill>
      <patternFill patternType="solid">
        <fgColor rgb="FF2AACA4"/>
        <bgColor indexed="64"/>
      </patternFill>
    </fill>
    <fill>
      <patternFill patternType="solid">
        <fgColor rgb="FF3192D0"/>
        <bgColor indexed="64"/>
      </patternFill>
    </fill>
    <fill>
      <patternFill patternType="solid">
        <fgColor rgb="FFE83F5D"/>
        <bgColor indexed="64"/>
      </patternFill>
    </fill>
    <fill>
      <patternFill patternType="solid">
        <fgColor rgb="FF5E76B7"/>
        <bgColor indexed="64"/>
      </patternFill>
    </fill>
    <fill>
      <patternFill patternType="solid">
        <fgColor theme="3" tint="0.79998168889431442"/>
        <bgColor indexed="64"/>
      </patternFill>
    </fill>
    <fill>
      <patternFill patternType="solid">
        <fgColor rgb="FF8DB52D"/>
        <bgColor indexed="64"/>
      </patternFill>
    </fill>
    <fill>
      <patternFill patternType="solid">
        <fgColor rgb="FFC04325"/>
        <bgColor indexed="64"/>
      </patternFill>
    </fill>
    <fill>
      <patternFill patternType="solid">
        <fgColor rgb="FFDF9F33"/>
        <bgColor indexed="64"/>
      </patternFill>
    </fill>
    <fill>
      <patternFill patternType="solid">
        <fgColor rgb="FF478A7A"/>
        <bgColor indexed="64"/>
      </patternFill>
    </fill>
    <fill>
      <patternFill patternType="solid">
        <fgColor rgb="FF79267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thin">
        <color indexed="64"/>
      </top>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cellStyleXfs>
  <cellXfs count="282">
    <xf numFmtId="0" fontId="0" fillId="0" borderId="0" xfId="0"/>
    <xf numFmtId="0" fontId="9" fillId="2" borderId="0" xfId="0" applyFont="1" applyFill="1"/>
    <xf numFmtId="0" fontId="9" fillId="0" borderId="0" xfId="0" applyFont="1"/>
    <xf numFmtId="0" fontId="10"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2" borderId="0" xfId="0" applyFont="1" applyFill="1" applyAlignment="1">
      <alignment horizontal="center" vertical="center" wrapText="1"/>
    </xf>
    <xf numFmtId="0" fontId="18" fillId="11"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1" fillId="2" borderId="0" xfId="0" applyFont="1" applyFill="1"/>
    <xf numFmtId="0" fontId="22" fillId="2" borderId="0" xfId="0" applyFont="1" applyFill="1" applyAlignment="1">
      <alignment vertical="center"/>
    </xf>
    <xf numFmtId="0" fontId="24" fillId="2" borderId="0" xfId="0" applyFont="1" applyFill="1" applyAlignment="1">
      <alignment vertical="center"/>
    </xf>
    <xf numFmtId="0" fontId="28" fillId="2" borderId="0" xfId="0" applyFont="1" applyFill="1" applyAlignment="1">
      <alignment vertical="center"/>
    </xf>
    <xf numFmtId="0" fontId="29" fillId="2" borderId="0" xfId="0" applyFont="1" applyFill="1" applyProtection="1">
      <protection locked="0"/>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wrapText="1"/>
    </xf>
    <xf numFmtId="0" fontId="30" fillId="2" borderId="0" xfId="0" applyFont="1" applyFill="1" applyAlignment="1">
      <alignment horizontal="center" vertical="center" wrapText="1"/>
    </xf>
    <xf numFmtId="0" fontId="30" fillId="2" borderId="0" xfId="0" applyFont="1" applyFill="1" applyAlignment="1">
      <alignment horizontal="justify" vertical="center" wrapText="1"/>
    </xf>
    <xf numFmtId="0" fontId="31"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19" fillId="0" borderId="0" xfId="0" applyFont="1"/>
    <xf numFmtId="0" fontId="31" fillId="2" borderId="0" xfId="0" applyFont="1" applyFill="1" applyAlignment="1">
      <alignment horizontal="center" vertical="center"/>
    </xf>
    <xf numFmtId="0" fontId="20" fillId="0" borderId="0" xfId="0" applyFont="1"/>
    <xf numFmtId="0" fontId="31" fillId="8" borderId="0" xfId="0" applyFont="1" applyFill="1" applyAlignment="1">
      <alignment horizontal="center" vertical="center" wrapText="1"/>
    </xf>
    <xf numFmtId="0" fontId="32" fillId="0" borderId="0" xfId="0" applyFont="1" applyAlignment="1">
      <alignment horizontal="justify" vertical="center" wrapText="1"/>
    </xf>
    <xf numFmtId="0" fontId="32" fillId="0" borderId="0" xfId="0" applyFont="1" applyAlignment="1" applyProtection="1">
      <alignment horizontal="justify" vertical="center" wrapText="1"/>
      <protection locked="0"/>
    </xf>
    <xf numFmtId="0" fontId="33" fillId="2" borderId="0" xfId="0" applyFont="1" applyFill="1" applyAlignment="1" applyProtection="1">
      <alignment horizontal="left" vertical="center" wrapText="1"/>
      <protection locked="0"/>
    </xf>
    <xf numFmtId="0" fontId="32" fillId="0" borderId="0" xfId="0" applyFont="1" applyAlignment="1" applyProtection="1">
      <alignment horizontal="center" vertical="center"/>
      <protection locked="0"/>
    </xf>
    <xf numFmtId="9" fontId="32" fillId="0" borderId="0" xfId="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xf>
    <xf numFmtId="0" fontId="19" fillId="0" borderId="0" xfId="0" applyFont="1" applyAlignment="1">
      <alignment horizontal="center" vertical="center" wrapText="1"/>
    </xf>
    <xf numFmtId="0" fontId="19" fillId="0" borderId="0" xfId="0" applyFont="1" applyProtection="1">
      <protection locked="0"/>
    </xf>
    <xf numFmtId="0" fontId="20" fillId="0" borderId="0" xfId="0" applyFont="1" applyProtection="1">
      <protection locked="0"/>
    </xf>
    <xf numFmtId="0" fontId="32" fillId="4" borderId="0" xfId="0" applyFont="1" applyFill="1" applyAlignment="1">
      <alignment horizontal="justify" vertical="center" wrapText="1"/>
    </xf>
    <xf numFmtId="0" fontId="32" fillId="4" borderId="0" xfId="0" applyFont="1" applyFill="1" applyAlignment="1" applyProtection="1">
      <alignment horizontal="justify" vertical="center" wrapText="1"/>
      <protection locked="0"/>
    </xf>
    <xf numFmtId="0" fontId="32" fillId="5" borderId="0" xfId="0" applyFont="1" applyFill="1" applyAlignment="1" applyProtection="1">
      <alignment horizontal="center" vertical="center"/>
      <protection locked="0"/>
    </xf>
    <xf numFmtId="9" fontId="32" fillId="5" borderId="0" xfId="1" applyFont="1" applyFill="1" applyBorder="1" applyAlignment="1" applyProtection="1">
      <alignment horizontal="center" vertical="center" wrapText="1"/>
    </xf>
    <xf numFmtId="9" fontId="32" fillId="5" borderId="0" xfId="1" applyFont="1" applyFill="1" applyBorder="1" applyAlignment="1" applyProtection="1">
      <alignment horizontal="center" vertical="center"/>
    </xf>
    <xf numFmtId="0" fontId="19" fillId="5" borderId="0" xfId="0" applyFont="1" applyFill="1" applyAlignment="1">
      <alignment horizontal="center" vertical="center" wrapText="1"/>
    </xf>
    <xf numFmtId="0" fontId="35" fillId="2" borderId="0" xfId="0" applyFont="1" applyFill="1" applyAlignment="1" applyProtection="1">
      <alignment horizontal="left" vertical="center" wrapText="1"/>
      <protection locked="0"/>
    </xf>
    <xf numFmtId="0" fontId="33" fillId="2" borderId="0" xfId="3" applyFont="1" applyFill="1" applyAlignment="1" applyProtection="1">
      <alignment horizontal="left" vertical="center" wrapText="1"/>
      <protection locked="0"/>
    </xf>
    <xf numFmtId="0" fontId="31" fillId="2" borderId="0" xfId="0" applyFont="1" applyFill="1" applyAlignment="1" applyProtection="1">
      <alignment vertical="center"/>
      <protection locked="0"/>
    </xf>
    <xf numFmtId="0" fontId="31" fillId="3" borderId="6" xfId="0" applyFont="1" applyFill="1" applyBorder="1" applyAlignment="1" applyProtection="1">
      <alignment vertical="center"/>
      <protection locked="0"/>
    </xf>
    <xf numFmtId="0" fontId="31" fillId="3" borderId="7" xfId="0" applyFont="1" applyFill="1" applyBorder="1" applyAlignment="1" applyProtection="1">
      <alignment vertical="center"/>
      <protection locked="0"/>
    </xf>
    <xf numFmtId="0" fontId="36" fillId="2" borderId="0" xfId="0" applyFont="1" applyFill="1" applyAlignment="1">
      <alignment horizontal="justify" vertical="center" wrapText="1"/>
    </xf>
    <xf numFmtId="0" fontId="36" fillId="4" borderId="0" xfId="0" applyFont="1" applyFill="1" applyAlignment="1">
      <alignment horizontal="justify" vertical="center" wrapText="1"/>
    </xf>
    <xf numFmtId="0" fontId="36" fillId="0" borderId="0" xfId="0" applyFont="1" applyAlignment="1">
      <alignment horizontal="justify" vertical="center" wrapText="1"/>
    </xf>
    <xf numFmtId="0" fontId="33" fillId="4" borderId="0" xfId="0" applyFont="1" applyFill="1" applyAlignment="1" applyProtection="1">
      <alignment horizontal="left" vertical="center" wrapText="1"/>
      <protection locked="0"/>
    </xf>
    <xf numFmtId="0" fontId="19" fillId="2" borderId="0" xfId="0" applyFont="1" applyFill="1" applyAlignment="1">
      <alignment horizontal="justify"/>
    </xf>
    <xf numFmtId="0" fontId="19" fillId="2" borderId="0" xfId="0" applyFont="1" applyFill="1" applyAlignment="1">
      <alignment horizontal="center"/>
    </xf>
    <xf numFmtId="0" fontId="19" fillId="2" borderId="0" xfId="0" applyFont="1" applyFill="1"/>
    <xf numFmtId="9" fontId="37" fillId="4" borderId="1" xfId="1" applyFont="1" applyFill="1" applyBorder="1" applyAlignment="1" applyProtection="1">
      <alignment horizontal="center" vertical="center"/>
    </xf>
    <xf numFmtId="0" fontId="19" fillId="0" borderId="0" xfId="0" applyFont="1" applyAlignment="1">
      <alignment horizontal="justify"/>
    </xf>
    <xf numFmtId="0" fontId="19" fillId="0" borderId="0" xfId="0" applyFont="1" applyAlignment="1">
      <alignment horizontal="center"/>
    </xf>
    <xf numFmtId="0" fontId="38" fillId="0" borderId="0" xfId="0" applyFont="1" applyAlignment="1">
      <alignment vertical="center" wrapText="1"/>
    </xf>
    <xf numFmtId="0" fontId="20" fillId="0" borderId="0" xfId="0" applyFont="1" applyAlignment="1">
      <alignment horizontal="left" vertical="center" indent="1"/>
    </xf>
    <xf numFmtId="0" fontId="20" fillId="2" borderId="0" xfId="0" applyFont="1" applyFill="1" applyAlignment="1">
      <alignment horizontal="left" vertical="center" indent="1"/>
    </xf>
    <xf numFmtId="0" fontId="20" fillId="0" borderId="0" xfId="0" applyFont="1" applyAlignment="1">
      <alignment horizontal="left" vertical="top"/>
    </xf>
    <xf numFmtId="0" fontId="20" fillId="0" borderId="0" xfId="0" applyFont="1" applyAlignment="1">
      <alignment vertical="center"/>
    </xf>
    <xf numFmtId="0" fontId="20" fillId="0" borderId="0" xfId="0" applyFont="1" applyAlignment="1">
      <alignment horizontal="justify"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0" fillId="6" borderId="6"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Border="1" applyAlignment="1" applyProtection="1">
      <alignment horizontal="justify" vertical="center" wrapText="1"/>
      <protection locked="0"/>
    </xf>
    <xf numFmtId="0" fontId="32" fillId="0" borderId="6" xfId="0" applyFont="1" applyBorder="1" applyAlignment="1" applyProtection="1">
      <alignment horizontal="justify" vertical="center"/>
      <protection locked="0"/>
    </xf>
    <xf numFmtId="0" fontId="32" fillId="2" borderId="0" xfId="0" applyFont="1" applyFill="1" applyAlignment="1">
      <alignment horizontal="center" vertical="center"/>
    </xf>
    <xf numFmtId="0" fontId="9" fillId="0" borderId="0" xfId="0" applyFont="1" applyAlignment="1" applyProtection="1">
      <alignment horizontal="justify"/>
      <protection locked="0"/>
    </xf>
    <xf numFmtId="0" fontId="20" fillId="0" borderId="0" xfId="0" applyFont="1" applyAlignment="1" applyProtection="1">
      <alignment vertical="center"/>
      <protection locked="0"/>
    </xf>
    <xf numFmtId="0" fontId="20" fillId="0" borderId="0" xfId="0" applyFont="1" applyAlignment="1" applyProtection="1">
      <alignment horizontal="justify" vertical="center"/>
      <protection locked="0"/>
    </xf>
    <xf numFmtId="0" fontId="20" fillId="0" borderId="0" xfId="0" applyFont="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0" borderId="0" xfId="0" applyFont="1" applyAlignment="1" applyProtection="1">
      <alignment horizontal="left" vertical="top"/>
      <protection locked="0"/>
    </xf>
    <xf numFmtId="0" fontId="19" fillId="0" borderId="0" xfId="0" applyFont="1" applyAlignment="1" applyProtection="1">
      <alignment horizontal="justify"/>
      <protection locked="0"/>
    </xf>
    <xf numFmtId="0" fontId="19" fillId="0" borderId="0" xfId="0" applyFont="1" applyAlignment="1" applyProtection="1">
      <alignment horizontal="center"/>
      <protection locked="0"/>
    </xf>
    <xf numFmtId="0" fontId="19" fillId="2" borderId="0" xfId="0" applyFont="1" applyFill="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2" borderId="0" xfId="0" applyFont="1" applyFill="1" applyProtection="1">
      <protection locked="0"/>
    </xf>
    <xf numFmtId="0" fontId="11" fillId="2" borderId="0" xfId="0" applyFont="1" applyFill="1" applyAlignment="1">
      <alignment vertical="center"/>
    </xf>
    <xf numFmtId="0" fontId="39" fillId="2" borderId="1" xfId="0" applyFont="1" applyFill="1" applyBorder="1" applyAlignment="1">
      <alignment horizontal="justify" vertical="center" wrapText="1"/>
    </xf>
    <xf numFmtId="0" fontId="30" fillId="10" borderId="1" xfId="2" applyFont="1" applyFill="1" applyBorder="1" applyAlignment="1" applyProtection="1">
      <alignment horizontal="center" vertical="center" wrapText="1"/>
    </xf>
    <xf numFmtId="0" fontId="25" fillId="2" borderId="0" xfId="0" applyFont="1" applyFill="1" applyAlignment="1" applyProtection="1">
      <alignment horizontal="left" vertical="center" wrapText="1"/>
      <protection locked="0"/>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2" fillId="0" borderId="15" xfId="0" applyFont="1" applyBorder="1" applyAlignment="1" applyProtection="1">
      <alignment horizontal="justify" vertical="center"/>
      <protection locked="0"/>
    </xf>
    <xf numFmtId="164" fontId="37" fillId="4" borderId="13" xfId="0" applyNumberFormat="1" applyFont="1" applyFill="1" applyBorder="1" applyAlignment="1">
      <alignment horizontal="center" vertical="center"/>
    </xf>
    <xf numFmtId="0" fontId="20" fillId="6" borderId="15" xfId="0" applyFont="1" applyFill="1" applyBorder="1" applyAlignment="1">
      <alignment horizontal="center" vertical="center" wrapText="1"/>
    </xf>
    <xf numFmtId="0" fontId="20" fillId="6" borderId="15" xfId="0" applyFont="1" applyFill="1" applyBorder="1" applyAlignment="1">
      <alignment horizontal="center" vertical="center"/>
    </xf>
    <xf numFmtId="0" fontId="19" fillId="0" borderId="15" xfId="0" applyFont="1" applyBorder="1" applyAlignment="1" applyProtection="1">
      <alignment horizontal="justify" vertical="center"/>
      <protection locked="0"/>
    </xf>
    <xf numFmtId="0" fontId="0" fillId="4" borderId="0" xfId="0" applyFont="1" applyFill="1" applyAlignment="1" applyProtection="1">
      <alignment horizontal="justify" vertical="center" wrapText="1"/>
      <protection locked="0"/>
    </xf>
    <xf numFmtId="0" fontId="32" fillId="0" borderId="15" xfId="0" applyFont="1" applyBorder="1" applyAlignment="1" applyProtection="1">
      <alignment horizontal="justify" vertical="center"/>
      <protection locked="0"/>
    </xf>
    <xf numFmtId="0" fontId="19" fillId="0" borderId="15" xfId="0" applyFont="1" applyBorder="1" applyAlignment="1" applyProtection="1">
      <alignment horizontal="justify" vertical="center"/>
      <protection locked="0"/>
    </xf>
    <xf numFmtId="164" fontId="37" fillId="4" borderId="13" xfId="0" applyNumberFormat="1" applyFont="1" applyFill="1" applyBorder="1" applyAlignment="1">
      <alignment horizontal="center" vertical="center"/>
    </xf>
    <xf numFmtId="0" fontId="20" fillId="6" borderId="15" xfId="0" applyFont="1" applyFill="1" applyBorder="1" applyAlignment="1">
      <alignment horizontal="center" vertical="center" wrapText="1"/>
    </xf>
    <xf numFmtId="0" fontId="20" fillId="6" borderId="15"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25" fillId="2" borderId="0" xfId="0" applyFont="1" applyFill="1" applyAlignment="1" applyProtection="1">
      <alignment horizontal="left" vertical="center" wrapText="1"/>
      <protection locked="0"/>
    </xf>
    <xf numFmtId="0" fontId="21" fillId="0" borderId="0" xfId="0" applyFont="1" applyAlignment="1">
      <alignment horizontal="justify" vertical="center" wrapText="1"/>
    </xf>
    <xf numFmtId="0" fontId="9" fillId="2" borderId="0" xfId="0" applyFont="1" applyFill="1" applyAlignment="1">
      <alignment horizontal="justify" vertical="top" wrapText="1"/>
    </xf>
    <xf numFmtId="0" fontId="9" fillId="2" borderId="1" xfId="0" applyFont="1" applyFill="1" applyBorder="1" applyAlignment="1">
      <alignment horizontal="justify" vertical="center" wrapText="1"/>
    </xf>
    <xf numFmtId="0" fontId="25" fillId="2" borderId="0" xfId="0" applyFont="1" applyFill="1" applyAlignment="1" applyProtection="1">
      <alignment horizontal="left" vertical="center" wrapText="1"/>
      <protection locked="0"/>
    </xf>
    <xf numFmtId="0" fontId="27" fillId="2" borderId="0" xfId="0" applyFont="1" applyFill="1" applyAlignment="1">
      <alignment horizontal="center" vertical="center" wrapText="1"/>
    </xf>
    <xf numFmtId="0" fontId="23" fillId="2" borderId="0" xfId="0" applyFont="1" applyFill="1" applyAlignment="1">
      <alignment horizontal="center" vertical="center" wrapText="1"/>
    </xf>
    <xf numFmtId="0" fontId="27" fillId="12" borderId="0" xfId="0" applyFont="1" applyFill="1" applyAlignment="1" applyProtection="1">
      <alignment horizontal="left" vertical="center" wrapText="1"/>
      <protection locked="0"/>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9" fontId="34" fillId="4" borderId="0" xfId="1" applyFont="1" applyFill="1" applyBorder="1" applyAlignment="1" applyProtection="1">
      <alignment horizontal="center" vertical="center"/>
    </xf>
    <xf numFmtId="0" fontId="14" fillId="0" borderId="0" xfId="0" applyFont="1" applyAlignment="1">
      <alignment horizontal="center" vertical="center"/>
    </xf>
    <xf numFmtId="0" fontId="31" fillId="3" borderId="6" xfId="0" applyFont="1" applyFill="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1" fillId="3" borderId="11" xfId="0"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32" fillId="0" borderId="6" xfId="0" applyFont="1" applyBorder="1" applyAlignment="1" applyProtection="1">
      <alignment horizontal="justify" vertical="top" wrapText="1"/>
      <protection locked="0"/>
    </xf>
    <xf numFmtId="0" fontId="19" fillId="0" borderId="8" xfId="0" applyFont="1" applyBorder="1" applyAlignment="1" applyProtection="1">
      <alignment horizontal="justify" vertical="top" wrapText="1"/>
      <protection locked="0"/>
    </xf>
    <xf numFmtId="0" fontId="32" fillId="0" borderId="15" xfId="0" applyFont="1" applyBorder="1" applyAlignment="1" applyProtection="1">
      <alignment horizontal="justify" vertical="center"/>
      <protection locked="0"/>
    </xf>
    <xf numFmtId="0" fontId="9" fillId="0" borderId="15" xfId="0" applyFont="1" applyBorder="1" applyAlignment="1" applyProtection="1">
      <alignment horizontal="justify" vertical="center"/>
      <protection locked="0"/>
    </xf>
    <xf numFmtId="0" fontId="31" fillId="3" borderId="12" xfId="0" applyFont="1" applyFill="1" applyBorder="1" applyAlignment="1" applyProtection="1">
      <alignment horizontal="center" vertical="center"/>
      <protection locked="0"/>
    </xf>
    <xf numFmtId="164" fontId="37" fillId="4" borderId="13" xfId="0" applyNumberFormat="1" applyFont="1" applyFill="1" applyBorder="1" applyAlignment="1">
      <alignment horizontal="center" vertical="center"/>
    </xf>
    <xf numFmtId="164" fontId="37" fillId="4" borderId="14" xfId="0" applyNumberFormat="1" applyFont="1" applyFill="1" applyBorder="1" applyAlignment="1">
      <alignment horizontal="center" vertical="center"/>
    </xf>
    <xf numFmtId="0" fontId="20" fillId="0" borderId="0" xfId="0" applyFont="1" applyAlignment="1">
      <alignment vertical="top"/>
    </xf>
    <xf numFmtId="0" fontId="9" fillId="0" borderId="0" xfId="0" applyFont="1" applyAlignment="1">
      <alignment vertical="top"/>
    </xf>
    <xf numFmtId="0" fontId="20" fillId="0" borderId="15" xfId="0" applyFont="1" applyBorder="1" applyAlignment="1" applyProtection="1">
      <alignment horizontal="left" vertical="center" wrapText="1" indent="1"/>
      <protection locked="0"/>
    </xf>
    <xf numFmtId="0" fontId="20" fillId="0" borderId="6" xfId="0" applyFont="1" applyBorder="1" applyAlignment="1">
      <alignment vertical="top"/>
    </xf>
    <xf numFmtId="0" fontId="9" fillId="0" borderId="8" xfId="0" applyFont="1" applyBorder="1" applyAlignment="1">
      <alignment vertical="top"/>
    </xf>
    <xf numFmtId="0" fontId="20" fillId="6"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1" fillId="0" borderId="15" xfId="0" applyFont="1" applyBorder="1" applyAlignment="1">
      <alignment horizontal="center" vertical="center"/>
    </xf>
    <xf numFmtId="0" fontId="20" fillId="6" borderId="15" xfId="0" applyFont="1" applyFill="1" applyBorder="1" applyAlignment="1">
      <alignment horizontal="center" vertical="center"/>
    </xf>
    <xf numFmtId="0" fontId="20" fillId="0" borderId="15" xfId="0" applyFont="1" applyBorder="1" applyAlignment="1">
      <alignment horizontal="center" vertical="center"/>
    </xf>
    <xf numFmtId="0" fontId="32" fillId="0" borderId="6" xfId="0" applyFont="1" applyBorder="1" applyAlignment="1" applyProtection="1">
      <alignment horizontal="justify" vertical="center" wrapText="1"/>
      <protection locked="0"/>
    </xf>
    <xf numFmtId="0" fontId="32" fillId="0" borderId="8" xfId="0" applyFont="1" applyBorder="1" applyAlignment="1" applyProtection="1">
      <alignment horizontal="justify" vertical="center" wrapText="1"/>
      <protection locked="0"/>
    </xf>
    <xf numFmtId="0" fontId="19" fillId="0" borderId="8" xfId="0" applyFont="1" applyBorder="1" applyAlignment="1" applyProtection="1">
      <alignment horizontal="justify" vertical="center" wrapText="1"/>
      <protection locked="0"/>
    </xf>
    <xf numFmtId="0" fontId="19" fillId="0" borderId="15" xfId="0" applyFont="1" applyBorder="1" applyAlignment="1" applyProtection="1">
      <alignment horizontal="justify" vertical="center"/>
      <protection locked="0"/>
    </xf>
    <xf numFmtId="0" fontId="42" fillId="2" borderId="1" xfId="0" applyFont="1" applyFill="1" applyBorder="1" applyAlignment="1" applyProtection="1">
      <alignment horizontal="justify" vertical="center" wrapText="1"/>
      <protection locked="0"/>
    </xf>
    <xf numFmtId="9" fontId="42" fillId="0" borderId="0" xfId="1" applyFont="1" applyFill="1" applyBorder="1" applyAlignment="1" applyProtection="1">
      <alignment horizontal="center" vertical="center" wrapText="1"/>
    </xf>
    <xf numFmtId="0" fontId="42" fillId="0" borderId="1" xfId="0" applyFont="1" applyBorder="1" applyAlignment="1" applyProtection="1">
      <alignment horizontal="justify" vertical="center" wrapText="1"/>
      <protection locked="0"/>
    </xf>
    <xf numFmtId="0" fontId="2" fillId="2" borderId="1" xfId="2" applyFill="1" applyBorder="1" applyAlignment="1" applyProtection="1">
      <alignment horizontal="justify" vertical="center" wrapText="1"/>
      <protection locked="0"/>
    </xf>
    <xf numFmtId="0" fontId="2" fillId="0" borderId="0" xfId="2"/>
    <xf numFmtId="9" fontId="42" fillId="5" borderId="0" xfId="1" applyFont="1" applyFill="1" applyBorder="1" applyAlignment="1" applyProtection="1">
      <alignment horizontal="center" vertical="center" wrapText="1"/>
    </xf>
    <xf numFmtId="0" fontId="42" fillId="4" borderId="1" xfId="0" applyFont="1" applyFill="1" applyBorder="1" applyAlignment="1" applyProtection="1">
      <alignment horizontal="justify" vertical="center" wrapText="1"/>
      <protection locked="0"/>
    </xf>
    <xf numFmtId="0" fontId="0" fillId="2" borderId="1" xfId="0" applyFill="1" applyBorder="1" applyProtection="1">
      <protection locked="0"/>
    </xf>
    <xf numFmtId="0" fontId="0" fillId="0" borderId="1" xfId="0" applyBorder="1" applyAlignment="1" applyProtection="1">
      <alignment wrapText="1"/>
      <protection locked="0"/>
    </xf>
    <xf numFmtId="0" fontId="0" fillId="0" borderId="1" xfId="0" applyBorder="1" applyAlignment="1">
      <alignment horizontal="left" vertical="center" wrapText="1"/>
    </xf>
    <xf numFmtId="0" fontId="42" fillId="17" borderId="1" xfId="0" applyFont="1" applyFill="1" applyBorder="1" applyAlignment="1" applyProtection="1">
      <alignment horizontal="justify" vertical="center" wrapText="1"/>
      <protection locked="0"/>
    </xf>
    <xf numFmtId="0" fontId="2" fillId="0" borderId="15" xfId="2" applyBorder="1" applyAlignment="1" applyProtection="1">
      <alignment horizontal="justify" vertical="center"/>
      <protection locked="0"/>
    </xf>
    <xf numFmtId="0" fontId="43" fillId="2" borderId="0" xfId="0" applyFont="1" applyFill="1" applyAlignment="1" applyProtection="1">
      <alignment horizontal="left" vertical="center" wrapText="1"/>
      <protection locked="0"/>
    </xf>
    <xf numFmtId="0" fontId="43" fillId="2" borderId="0" xfId="0" applyFont="1" applyFill="1" applyAlignment="1" applyProtection="1">
      <alignment horizontal="left" vertical="center" wrapText="1"/>
      <protection locked="0"/>
    </xf>
    <xf numFmtId="0" fontId="43" fillId="2" borderId="0" xfId="0" applyFont="1" applyFill="1" applyAlignment="1">
      <alignment horizontal="left" vertical="center" wrapText="1"/>
    </xf>
    <xf numFmtId="0" fontId="43" fillId="2" borderId="0" xfId="0" applyFont="1" applyFill="1" applyAlignment="1">
      <alignment vertical="center" wrapText="1"/>
    </xf>
    <xf numFmtId="0" fontId="44" fillId="2" borderId="0" xfId="0" applyFont="1" applyFill="1" applyAlignment="1">
      <alignment vertical="center" wrapText="1"/>
    </xf>
    <xf numFmtId="0" fontId="45" fillId="2" borderId="0" xfId="0" applyFont="1" applyFill="1" applyProtection="1">
      <protection locked="0"/>
    </xf>
    <xf numFmtId="0" fontId="46" fillId="2" borderId="0" xfId="0" applyFont="1" applyFill="1" applyAlignment="1">
      <alignment horizontal="left" vertical="center" wrapText="1"/>
    </xf>
    <xf numFmtId="0" fontId="46" fillId="2" borderId="0" xfId="0" applyFont="1" applyFill="1" applyAlignment="1">
      <alignment horizontal="center" vertical="center" wrapText="1"/>
    </xf>
    <xf numFmtId="0" fontId="47" fillId="2" borderId="0" xfId="0" applyFont="1" applyFill="1" applyAlignment="1">
      <alignment horizontal="center" vertical="center" wrapText="1"/>
    </xf>
    <xf numFmtId="0" fontId="47" fillId="2" borderId="0" xfId="0" applyFont="1" applyFill="1" applyAlignment="1">
      <alignment horizontal="justify" vertical="center" wrapText="1"/>
    </xf>
    <xf numFmtId="0" fontId="48" fillId="0" borderId="0" xfId="0" applyFont="1"/>
    <xf numFmtId="0" fontId="49" fillId="18" borderId="1" xfId="0" applyFont="1" applyFill="1" applyBorder="1" applyAlignment="1">
      <alignment horizontal="center" vertical="center" wrapText="1"/>
    </xf>
    <xf numFmtId="0" fontId="49" fillId="19" borderId="1" xfId="0" applyFont="1" applyFill="1" applyBorder="1" applyAlignment="1">
      <alignment horizontal="center" vertical="center" wrapText="1"/>
    </xf>
    <xf numFmtId="0" fontId="49" fillId="20" borderId="1" xfId="0" applyFont="1" applyFill="1" applyBorder="1" applyAlignment="1">
      <alignment horizontal="center" vertical="center" wrapText="1"/>
    </xf>
    <xf numFmtId="0" fontId="49" fillId="21" borderId="1" xfId="0" applyFont="1" applyFill="1" applyBorder="1" applyAlignment="1">
      <alignment horizontal="center" vertical="center" wrapText="1"/>
    </xf>
    <xf numFmtId="0" fontId="49" fillId="22" borderId="1" xfId="0" applyFont="1" applyFill="1" applyBorder="1" applyAlignment="1">
      <alignment horizontal="center" vertical="center" wrapText="1"/>
    </xf>
    <xf numFmtId="0" fontId="50" fillId="2" borderId="0" xfId="0" applyFont="1" applyFill="1" applyAlignment="1">
      <alignment horizontal="center" vertical="center" wrapText="1"/>
    </xf>
    <xf numFmtId="0" fontId="49" fillId="22" borderId="2" xfId="0" applyFont="1" applyFill="1" applyBorder="1" applyAlignment="1">
      <alignment horizontal="center" vertical="center" wrapText="1"/>
    </xf>
    <xf numFmtId="0" fontId="51" fillId="0" borderId="0" xfId="0" applyFont="1"/>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2" fillId="3" borderId="5" xfId="0" applyFont="1" applyFill="1" applyBorder="1" applyAlignment="1">
      <alignment horizontal="center" vertical="center"/>
    </xf>
    <xf numFmtId="0" fontId="52" fillId="2" borderId="0" xfId="0" applyFont="1" applyFill="1" applyAlignment="1">
      <alignment horizontal="center" vertical="center"/>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3" fillId="0" borderId="0" xfId="0" applyFont="1"/>
    <xf numFmtId="0" fontId="52" fillId="18" borderId="0" xfId="0" applyFont="1" applyFill="1" applyAlignment="1">
      <alignment horizontal="center" vertical="center" wrapText="1"/>
    </xf>
    <xf numFmtId="0" fontId="42" fillId="0" borderId="0" xfId="0" applyFont="1" applyAlignment="1">
      <alignment horizontal="justify" vertical="center" wrapText="1"/>
    </xf>
    <xf numFmtId="0" fontId="42" fillId="0" borderId="0" xfId="0" applyFont="1" applyAlignment="1" applyProtection="1">
      <alignment horizontal="justify" vertical="center" wrapText="1"/>
      <protection locked="0"/>
    </xf>
    <xf numFmtId="0" fontId="54" fillId="2" borderId="0" xfId="0" applyFont="1" applyFill="1" applyAlignment="1" applyProtection="1">
      <alignment horizontal="left" vertical="center" wrapText="1"/>
      <protection locked="0"/>
    </xf>
    <xf numFmtId="0" fontId="42" fillId="0" borderId="0" xfId="0" applyFont="1" applyAlignment="1" applyProtection="1">
      <alignment horizontal="center" vertical="center"/>
      <protection locked="0"/>
    </xf>
    <xf numFmtId="9" fontId="42" fillId="0" borderId="0" xfId="1" applyFont="1" applyFill="1" applyBorder="1" applyAlignment="1" applyProtection="1">
      <alignment horizontal="center" vertical="center"/>
    </xf>
    <xf numFmtId="0" fontId="53" fillId="0" borderId="0" xfId="0" applyFont="1" applyAlignment="1">
      <alignment horizontal="center" vertical="center" wrapText="1"/>
    </xf>
    <xf numFmtId="9" fontId="55" fillId="4" borderId="0" xfId="1" applyFont="1" applyFill="1" applyBorder="1" applyAlignment="1" applyProtection="1">
      <alignment horizontal="center" vertical="center"/>
    </xf>
    <xf numFmtId="0" fontId="56" fillId="0" borderId="0" xfId="0" applyFont="1" applyAlignment="1">
      <alignment horizontal="center" vertical="center"/>
    </xf>
    <xf numFmtId="0" fontId="53" fillId="0" borderId="0" xfId="0" applyFont="1" applyProtection="1">
      <protection locked="0"/>
    </xf>
    <xf numFmtId="0" fontId="42" fillId="4" borderId="0" xfId="0" applyFont="1" applyFill="1" applyAlignment="1">
      <alignment horizontal="justify" vertical="center" wrapText="1"/>
    </xf>
    <xf numFmtId="0" fontId="42" fillId="4" borderId="0" xfId="0" applyFont="1" applyFill="1" applyAlignment="1" applyProtection="1">
      <alignment horizontal="justify" vertical="center" wrapText="1"/>
      <protection locked="0"/>
    </xf>
    <xf numFmtId="0" fontId="42" fillId="5" borderId="0" xfId="0" applyFont="1" applyFill="1" applyAlignment="1" applyProtection="1">
      <alignment horizontal="center" vertical="center"/>
      <protection locked="0"/>
    </xf>
    <xf numFmtId="9" fontId="42" fillId="5" borderId="0" xfId="1" applyFont="1" applyFill="1" applyBorder="1" applyAlignment="1" applyProtection="1">
      <alignment horizontal="center" vertical="center"/>
    </xf>
    <xf numFmtId="0" fontId="53" fillId="5" borderId="0" xfId="0" applyFont="1" applyFill="1" applyAlignment="1">
      <alignment horizontal="center" vertical="center" wrapText="1"/>
    </xf>
    <xf numFmtId="0" fontId="57" fillId="2" borderId="0" xfId="0" applyFont="1" applyFill="1" applyAlignment="1" applyProtection="1">
      <alignment horizontal="left" vertical="center" wrapText="1"/>
      <protection locked="0"/>
    </xf>
    <xf numFmtId="0" fontId="54" fillId="2" borderId="0" xfId="3" applyFont="1" applyFill="1" applyAlignment="1" applyProtection="1">
      <alignment horizontal="left" vertical="center" wrapText="1"/>
      <protection locked="0"/>
    </xf>
    <xf numFmtId="0" fontId="52" fillId="3" borderId="6" xfId="0" applyFont="1" applyFill="1" applyBorder="1" applyAlignment="1" applyProtection="1">
      <alignment horizontal="center" vertical="center"/>
      <protection locked="0"/>
    </xf>
    <xf numFmtId="0" fontId="52" fillId="3" borderId="7" xfId="0" applyFont="1" applyFill="1" applyBorder="1" applyAlignment="1" applyProtection="1">
      <alignment horizontal="center" vertical="center"/>
      <protection locked="0"/>
    </xf>
    <xf numFmtId="0" fontId="52" fillId="3" borderId="8" xfId="0" applyFont="1" applyFill="1" applyBorder="1" applyAlignment="1" applyProtection="1">
      <alignment horizontal="center" vertical="center"/>
      <protection locked="0"/>
    </xf>
    <xf numFmtId="0" fontId="52" fillId="2" borderId="0" xfId="0" applyFont="1" applyFill="1" applyAlignment="1" applyProtection="1">
      <alignment vertical="center"/>
      <protection locked="0"/>
    </xf>
    <xf numFmtId="0" fontId="52" fillId="3" borderId="6" xfId="0" applyFont="1" applyFill="1" applyBorder="1" applyAlignment="1" applyProtection="1">
      <alignment vertical="center"/>
      <protection locked="0"/>
    </xf>
    <xf numFmtId="0" fontId="52" fillId="3" borderId="7" xfId="0" applyFont="1" applyFill="1" applyBorder="1" applyAlignment="1" applyProtection="1">
      <alignment vertical="center"/>
      <protection locked="0"/>
    </xf>
    <xf numFmtId="0" fontId="58" fillId="2" borderId="0" xfId="0" applyFont="1" applyFill="1" applyAlignment="1">
      <alignment horizontal="justify" vertical="center" wrapText="1"/>
    </xf>
    <xf numFmtId="0" fontId="56" fillId="0" borderId="9" xfId="0" applyFont="1" applyBorder="1" applyAlignment="1">
      <alignment horizontal="center" vertical="center"/>
    </xf>
    <xf numFmtId="0" fontId="58" fillId="4" borderId="0" xfId="0" applyFont="1" applyFill="1" applyAlignment="1">
      <alignment horizontal="justify" vertical="center" wrapText="1"/>
    </xf>
    <xf numFmtId="0" fontId="58" fillId="0" borderId="0" xfId="0" applyFont="1" applyAlignment="1">
      <alignment horizontal="justify" vertical="center" wrapText="1"/>
    </xf>
    <xf numFmtId="0" fontId="56" fillId="0" borderId="10" xfId="0" applyFont="1" applyBorder="1" applyAlignment="1">
      <alignment horizontal="center" vertical="center"/>
    </xf>
    <xf numFmtId="0" fontId="52" fillId="3" borderId="11" xfId="0" applyFont="1" applyFill="1" applyBorder="1" applyAlignment="1" applyProtection="1">
      <alignment horizontal="center" vertical="center"/>
      <protection locked="0"/>
    </xf>
    <xf numFmtId="0" fontId="54" fillId="4" borderId="0" xfId="0" applyFont="1" applyFill="1" applyAlignment="1" applyProtection="1">
      <alignment horizontal="left" vertical="center" wrapText="1"/>
      <protection locked="0"/>
    </xf>
    <xf numFmtId="0" fontId="56" fillId="0" borderId="4" xfId="0" applyFont="1" applyBorder="1" applyAlignment="1">
      <alignment horizontal="center" vertical="center"/>
    </xf>
    <xf numFmtId="0" fontId="52" fillId="3" borderId="12" xfId="0" applyFont="1" applyFill="1" applyBorder="1" applyAlignment="1" applyProtection="1">
      <alignment horizontal="center" vertical="center"/>
      <protection locked="0"/>
    </xf>
    <xf numFmtId="0" fontId="53" fillId="2" borderId="0" xfId="0" applyFont="1" applyFill="1" applyAlignment="1">
      <alignment horizontal="justify"/>
    </xf>
    <xf numFmtId="0" fontId="53" fillId="2" borderId="0" xfId="0" applyFont="1" applyFill="1" applyAlignment="1">
      <alignment horizontal="center"/>
    </xf>
    <xf numFmtId="0" fontId="53" fillId="2" borderId="0" xfId="0" applyFont="1" applyFill="1"/>
    <xf numFmtId="164" fontId="59" fillId="4" borderId="13" xfId="0" applyNumberFormat="1" applyFont="1" applyFill="1" applyBorder="1" applyAlignment="1">
      <alignment horizontal="center" vertical="center"/>
    </xf>
    <xf numFmtId="164" fontId="59" fillId="4" borderId="14" xfId="0" applyNumberFormat="1" applyFont="1" applyFill="1" applyBorder="1" applyAlignment="1">
      <alignment horizontal="center" vertical="center"/>
    </xf>
    <xf numFmtId="9" fontId="59" fillId="4" borderId="1" xfId="1" applyFont="1" applyFill="1" applyBorder="1" applyAlignment="1" applyProtection="1">
      <alignment horizontal="center" vertical="center"/>
    </xf>
    <xf numFmtId="164" fontId="59" fillId="4" borderId="13" xfId="0" applyNumberFormat="1" applyFont="1" applyFill="1" applyBorder="1" applyAlignment="1">
      <alignment horizontal="center" vertical="center"/>
    </xf>
    <xf numFmtId="0" fontId="53" fillId="0" borderId="0" xfId="0" applyFont="1" applyAlignment="1">
      <alignment horizontal="justify"/>
    </xf>
    <xf numFmtId="0" fontId="53" fillId="0" borderId="0" xfId="0" applyFont="1" applyAlignment="1">
      <alignment horizontal="center"/>
    </xf>
    <xf numFmtId="0" fontId="60" fillId="0" borderId="0" xfId="0" applyFont="1" applyAlignment="1">
      <alignment vertical="center" wrapText="1"/>
    </xf>
    <xf numFmtId="0" fontId="61" fillId="0" borderId="0" xfId="0" applyFont="1" applyAlignment="1">
      <alignment vertical="top"/>
    </xf>
    <xf numFmtId="0" fontId="48" fillId="0" borderId="0" xfId="0" applyFont="1" applyAlignment="1">
      <alignment vertical="top"/>
    </xf>
    <xf numFmtId="0" fontId="61" fillId="0" borderId="0" xfId="0" applyFont="1" applyAlignment="1">
      <alignment horizontal="left" vertical="center" indent="1"/>
    </xf>
    <xf numFmtId="0" fontId="61" fillId="2" borderId="0" xfId="0" applyFont="1" applyFill="1" applyAlignment="1">
      <alignment horizontal="left" vertical="center" indent="1"/>
    </xf>
    <xf numFmtId="0" fontId="61" fillId="0" borderId="0" xfId="0" applyFont="1" applyAlignment="1">
      <alignment horizontal="left" vertical="top"/>
    </xf>
    <xf numFmtId="0" fontId="61" fillId="0" borderId="15" xfId="0" applyFont="1" applyBorder="1" applyAlignment="1" applyProtection="1">
      <alignment horizontal="left" vertical="center" wrapText="1" indent="1"/>
      <protection locked="0"/>
    </xf>
    <xf numFmtId="0" fontId="61" fillId="0" borderId="6" xfId="0" applyFont="1" applyBorder="1" applyAlignment="1">
      <alignment vertical="top"/>
    </xf>
    <xf numFmtId="0" fontId="48" fillId="0" borderId="8" xfId="0" applyFont="1" applyBorder="1" applyAlignment="1">
      <alignment vertical="top"/>
    </xf>
    <xf numFmtId="0" fontId="61" fillId="0" borderId="0" xfId="0" applyFont="1" applyAlignment="1">
      <alignment vertical="center"/>
    </xf>
    <xf numFmtId="0" fontId="61" fillId="0" borderId="0" xfId="0" applyFont="1" applyAlignment="1">
      <alignment horizontal="justify" vertical="center"/>
    </xf>
    <xf numFmtId="0" fontId="61" fillId="0" borderId="0" xfId="0" applyFont="1" applyAlignment="1">
      <alignment horizontal="center" vertical="center"/>
    </xf>
    <xf numFmtId="0" fontId="61" fillId="2" borderId="0" xfId="0" applyFont="1" applyFill="1" applyAlignment="1">
      <alignment horizontal="center" vertical="center"/>
    </xf>
    <xf numFmtId="0" fontId="62" fillId="6" borderId="15" xfId="0" applyFont="1" applyFill="1" applyBorder="1" applyAlignment="1">
      <alignment horizontal="center" vertical="center" wrapText="1"/>
    </xf>
    <xf numFmtId="0" fontId="62" fillId="0" borderId="15" xfId="0" applyFont="1" applyBorder="1" applyAlignment="1">
      <alignment horizontal="center" vertical="center" wrapText="1"/>
    </xf>
    <xf numFmtId="0" fontId="62" fillId="0" borderId="16" xfId="0" applyFont="1" applyBorder="1" applyAlignment="1">
      <alignment horizontal="center" vertical="center" wrapText="1"/>
    </xf>
    <xf numFmtId="0" fontId="63" fillId="0" borderId="15" xfId="0" applyFont="1" applyBorder="1" applyAlignment="1">
      <alignment horizontal="center" vertical="center"/>
    </xf>
    <xf numFmtId="0" fontId="62" fillId="6" borderId="15" xfId="0" applyFont="1" applyFill="1" applyBorder="1" applyAlignment="1">
      <alignment horizontal="center" vertical="center"/>
    </xf>
    <xf numFmtId="0" fontId="62" fillId="6" borderId="15" xfId="0" applyFont="1" applyFill="1" applyBorder="1" applyAlignment="1">
      <alignment horizontal="center" vertical="center" wrapText="1"/>
    </xf>
    <xf numFmtId="0" fontId="62" fillId="6" borderId="15" xfId="0" applyFont="1" applyFill="1" applyBorder="1" applyAlignment="1">
      <alignment horizontal="center" vertical="center"/>
    </xf>
    <xf numFmtId="0" fontId="62" fillId="0" borderId="15" xfId="0" applyFont="1" applyBorder="1" applyAlignment="1">
      <alignment horizontal="center" vertical="center"/>
    </xf>
    <xf numFmtId="0" fontId="62" fillId="6" borderId="6" xfId="0" applyFont="1" applyFill="1" applyBorder="1" applyAlignment="1">
      <alignment horizontal="center" vertical="center" wrapText="1"/>
    </xf>
    <xf numFmtId="0" fontId="62" fillId="2" borderId="0" xfId="0" applyFont="1" applyFill="1" applyAlignment="1">
      <alignment horizontal="center" vertical="center"/>
    </xf>
    <xf numFmtId="0" fontId="53" fillId="0" borderId="15" xfId="0" applyFont="1" applyBorder="1" applyAlignment="1">
      <alignment horizontal="center" vertical="center"/>
    </xf>
    <xf numFmtId="0" fontId="53" fillId="0" borderId="15" xfId="0" applyFont="1" applyBorder="1" applyAlignment="1" applyProtection="1">
      <alignment horizontal="justify" vertical="center" wrapText="1"/>
      <protection locked="0"/>
    </xf>
    <xf numFmtId="0" fontId="42" fillId="0" borderId="6" xfId="0" applyFont="1" applyBorder="1" applyAlignment="1" applyProtection="1">
      <alignment horizontal="justify" vertical="center" wrapText="1"/>
      <protection locked="0"/>
    </xf>
    <xf numFmtId="0" fontId="42" fillId="0" borderId="8" xfId="0" applyFont="1" applyBorder="1" applyAlignment="1" applyProtection="1">
      <alignment horizontal="justify" vertical="center" wrapText="1"/>
      <protection locked="0"/>
    </xf>
    <xf numFmtId="0" fontId="42" fillId="0" borderId="6" xfId="0" applyFont="1" applyBorder="1" applyAlignment="1" applyProtection="1">
      <alignment horizontal="justify" vertical="center"/>
      <protection locked="0"/>
    </xf>
    <xf numFmtId="0" fontId="42" fillId="0" borderId="15" xfId="0" applyFont="1" applyBorder="1" applyAlignment="1" applyProtection="1">
      <alignment horizontal="justify" vertical="center"/>
      <protection locked="0"/>
    </xf>
    <xf numFmtId="0" fontId="42" fillId="2" borderId="0" xfId="0" applyFont="1" applyFill="1" applyAlignment="1">
      <alignment horizontal="center" vertical="center"/>
    </xf>
    <xf numFmtId="0" fontId="42" fillId="0" borderId="15" xfId="0" applyFont="1" applyBorder="1" applyAlignment="1" applyProtection="1">
      <alignment horizontal="justify" vertical="center"/>
      <protection locked="0"/>
    </xf>
    <xf numFmtId="0" fontId="48" fillId="0" borderId="15" xfId="0" applyFont="1" applyBorder="1" applyAlignment="1" applyProtection="1">
      <alignment horizontal="justify" vertical="center"/>
      <protection locked="0"/>
    </xf>
    <xf numFmtId="0" fontId="42" fillId="0" borderId="6" xfId="0" applyFont="1" applyBorder="1" applyAlignment="1" applyProtection="1">
      <alignment horizontal="justify" vertical="top" wrapText="1"/>
      <protection locked="0"/>
    </xf>
    <xf numFmtId="0" fontId="53" fillId="0" borderId="8" xfId="0" applyFont="1" applyBorder="1" applyAlignment="1" applyProtection="1">
      <alignment horizontal="justify" vertical="top" wrapText="1"/>
      <protection locked="0"/>
    </xf>
    <xf numFmtId="0" fontId="53" fillId="0" borderId="8" xfId="0" applyFont="1" applyBorder="1" applyAlignment="1" applyProtection="1">
      <alignment horizontal="justify" vertical="center" wrapText="1"/>
      <protection locked="0"/>
    </xf>
    <xf numFmtId="0" fontId="0" fillId="0" borderId="0" xfId="0" applyAlignment="1" applyProtection="1">
      <alignment horizontal="justify"/>
      <protection locked="0"/>
    </xf>
    <xf numFmtId="0" fontId="53" fillId="0" borderId="15" xfId="0" applyFont="1" applyBorder="1" applyAlignment="1" applyProtection="1">
      <alignment horizontal="justify" vertical="center"/>
      <protection locked="0"/>
    </xf>
    <xf numFmtId="0" fontId="53" fillId="0" borderId="15" xfId="0" applyFont="1" applyBorder="1" applyAlignment="1" applyProtection="1">
      <alignment horizontal="justify" vertical="center"/>
      <protection locked="0"/>
    </xf>
    <xf numFmtId="0" fontId="61" fillId="0" borderId="0" xfId="0" applyFont="1" applyAlignment="1" applyProtection="1">
      <alignment vertical="center"/>
      <protection locked="0"/>
    </xf>
    <xf numFmtId="0" fontId="61" fillId="0" borderId="0" xfId="0" applyFont="1" applyAlignment="1" applyProtection="1">
      <alignment horizontal="justify" vertical="center"/>
      <protection locked="0"/>
    </xf>
    <xf numFmtId="0" fontId="61" fillId="0" borderId="0" xfId="0" applyFont="1" applyAlignment="1" applyProtection="1">
      <alignment horizontal="center" vertical="center"/>
      <protection locked="0"/>
    </xf>
    <xf numFmtId="0" fontId="61" fillId="2" borderId="0" xfId="0" applyFont="1" applyFill="1" applyAlignment="1" applyProtection="1">
      <alignment horizontal="center" vertical="center"/>
      <protection locked="0"/>
    </xf>
    <xf numFmtId="0" fontId="61" fillId="0" borderId="0" xfId="0" applyFont="1" applyAlignment="1" applyProtection="1">
      <alignment horizontal="left" vertical="top"/>
      <protection locked="0"/>
    </xf>
    <xf numFmtId="0" fontId="53" fillId="0" borderId="0" xfId="0" applyFont="1" applyAlignment="1" applyProtection="1">
      <alignment horizontal="justify"/>
      <protection locked="0"/>
    </xf>
    <xf numFmtId="0" fontId="53" fillId="0" borderId="0" xfId="0" applyFont="1" applyAlignment="1" applyProtection="1">
      <alignment horizontal="center"/>
      <protection locked="0"/>
    </xf>
    <xf numFmtId="0" fontId="53" fillId="2" borderId="0" xfId="0" applyFont="1" applyFill="1" applyProtection="1">
      <protection locked="0"/>
    </xf>
    <xf numFmtId="0" fontId="0" fillId="4" borderId="0" xfId="0" applyFill="1" applyAlignment="1" applyProtection="1">
      <alignment horizontal="justify" vertical="center" wrapText="1"/>
      <protection locked="0"/>
    </xf>
    <xf numFmtId="0" fontId="64" fillId="0" borderId="0" xfId="0" applyFont="1" applyAlignment="1" applyProtection="1">
      <alignment horizontal="justify" vertical="center" wrapText="1"/>
      <protection locked="0"/>
    </xf>
    <xf numFmtId="0" fontId="64" fillId="4" borderId="0" xfId="0" applyFont="1" applyFill="1" applyAlignment="1" applyProtection="1">
      <alignment horizontal="justify" vertical="center" wrapText="1"/>
      <protection locked="0"/>
    </xf>
    <xf numFmtId="0" fontId="65" fillId="0" borderId="0" xfId="0" applyFont="1" applyAlignment="1" applyProtection="1">
      <alignment horizontal="justify" vertical="center" wrapText="1"/>
      <protection locked="0"/>
    </xf>
  </cellXfs>
  <cellStyles count="4">
    <cellStyle name="Hipervínculo" xfId="2" builtinId="8"/>
    <cellStyle name="Normal" xfId="0" builtinId="0"/>
    <cellStyle name="Normal 3" xfId="3" xr:uid="{00000000-0005-0000-0000-000002000000}"/>
    <cellStyle name="Porcentaje" xfId="1" builtinId="5"/>
  </cellStyles>
  <dxfs count="0"/>
  <tableStyles count="0" defaultTableStyle="TableStyleMedium2" defaultPivotStyle="PivotStyleLight16"/>
  <colors>
    <mruColors>
      <color rgb="FF923989"/>
      <color rgb="FF5FAC30"/>
      <color rgb="FF5E76B7"/>
      <color rgb="FFEF8707"/>
      <color rgb="FFE83F5D"/>
      <color rgb="FF3192D0"/>
      <color rgb="FF2AACA4"/>
      <color rgb="FFBC955B"/>
      <color rgb="FF832344"/>
      <color rgb="FFF5C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1</xdr:row>
      <xdr:rowOff>44449</xdr:rowOff>
    </xdr:from>
    <xdr:to>
      <xdr:col>2</xdr:col>
      <xdr:colOff>3773096</xdr:colOff>
      <xdr:row>2</xdr:row>
      <xdr:rowOff>76200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222249"/>
          <a:ext cx="5659046" cy="323851"/>
        </a:xfrm>
        <a:prstGeom prst="rect">
          <a:avLst/>
        </a:prstGeom>
      </xdr:spPr>
    </xdr:pic>
    <xdr:clientData/>
  </xdr:twoCellAnchor>
  <xdr:twoCellAnchor editAs="oneCell">
    <xdr:from>
      <xdr:col>2</xdr:col>
      <xdr:colOff>3803650</xdr:colOff>
      <xdr:row>0</xdr:row>
      <xdr:rowOff>0</xdr:rowOff>
    </xdr:from>
    <xdr:to>
      <xdr:col>3</xdr:col>
      <xdr:colOff>963930</xdr:colOff>
      <xdr:row>2</xdr:row>
      <xdr:rowOff>304800</xdr:rowOff>
    </xdr:to>
    <xdr:pic>
      <xdr:nvPicPr>
        <xdr:cNvPr id="5" name="Gráfico 2">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6242050" y="0"/>
          <a:ext cx="2710180" cy="774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265191</xdr:colOff>
      <xdr:row>0</xdr:row>
      <xdr:rowOff>0</xdr:rowOff>
    </xdr:from>
    <xdr:to>
      <xdr:col>14</xdr:col>
      <xdr:colOff>683757</xdr:colOff>
      <xdr:row>3</xdr:row>
      <xdr:rowOff>19239</xdr:rowOff>
    </xdr:to>
    <xdr:pic>
      <xdr:nvPicPr>
        <xdr:cNvPr id="2" name="Imagen 1">
          <a:extLst>
            <a:ext uri="{FF2B5EF4-FFF2-40B4-BE49-F238E27FC236}">
              <a16:creationId xmlns:a16="http://schemas.microsoft.com/office/drawing/2014/main" id="{D7D9A641-6465-4100-9DFA-8E688B828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3191" y="0"/>
          <a:ext cx="8038566" cy="905064"/>
        </a:xfrm>
        <a:prstGeom prst="rect">
          <a:avLst/>
        </a:prstGeom>
      </xdr:spPr>
    </xdr:pic>
    <xdr:clientData/>
  </xdr:twoCellAnchor>
  <xdr:twoCellAnchor editAs="oneCell">
    <xdr:from>
      <xdr:col>10</xdr:col>
      <xdr:colOff>682409</xdr:colOff>
      <xdr:row>2</xdr:row>
      <xdr:rowOff>154014</xdr:rowOff>
    </xdr:from>
    <xdr:to>
      <xdr:col>14</xdr:col>
      <xdr:colOff>171450</xdr:colOff>
      <xdr:row>8</xdr:row>
      <xdr:rowOff>112255</xdr:rowOff>
    </xdr:to>
    <xdr:pic>
      <xdr:nvPicPr>
        <xdr:cNvPr id="3" name="Gráfico 2">
          <a:extLst>
            <a:ext uri="{FF2B5EF4-FFF2-40B4-BE49-F238E27FC236}">
              <a16:creationId xmlns:a16="http://schemas.microsoft.com/office/drawing/2014/main" id="{D51C47B6-B362-45B4-ACFB-C01FA76EB46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302409" y="735039"/>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179466</xdr:colOff>
      <xdr:row>0</xdr:row>
      <xdr:rowOff>26476</xdr:rowOff>
    </xdr:from>
    <xdr:ext cx="8042535" cy="628839"/>
    <xdr:pic>
      <xdr:nvPicPr>
        <xdr:cNvPr id="4" name="Imagen 3">
          <a:extLst>
            <a:ext uri="{FF2B5EF4-FFF2-40B4-BE49-F238E27FC236}">
              <a16:creationId xmlns:a16="http://schemas.microsoft.com/office/drawing/2014/main" id="{81A77FF3-65A9-4547-A59D-D6F2B3C9DD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7466" y="26476"/>
          <a:ext cx="8042535" cy="628839"/>
        </a:xfrm>
        <a:prstGeom prst="rect">
          <a:avLst/>
        </a:prstGeom>
      </xdr:spPr>
    </xdr:pic>
    <xdr:clientData/>
  </xdr:oneCellAnchor>
  <xdr:oneCellAnchor>
    <xdr:from>
      <xdr:col>10</xdr:col>
      <xdr:colOff>482384</xdr:colOff>
      <xdr:row>3</xdr:row>
      <xdr:rowOff>58764</xdr:rowOff>
    </xdr:from>
    <xdr:ext cx="2530294" cy="1031391"/>
    <xdr:pic>
      <xdr:nvPicPr>
        <xdr:cNvPr id="5" name="Gráfico 2">
          <a:extLst>
            <a:ext uri="{FF2B5EF4-FFF2-40B4-BE49-F238E27FC236}">
              <a16:creationId xmlns:a16="http://schemas.microsoft.com/office/drawing/2014/main" id="{9AC4797D-B326-4617-B9D7-D742DB297C81}"/>
            </a:ext>
          </a:extLst>
        </xdr:cNvPr>
        <xdr:cNvPicPr/>
      </xdr:nvPicPr>
      <xdr:blipFill rotWithShape="1">
        <a:blip xmlns:r="http://schemas.openxmlformats.org/officeDocument/2006/relationships" cstate="print">
          <a:extLst>
            <a:ext uri="{28A0092B-C50C-407E-A947-70E740481C1C}">
              <a14:useLocalDpi xmlns:a14="http://schemas.microsoft.com/office/drawing/2010/main" val="0"/>
            </a:ext>
          </a:extLst>
        </a:blip>
        <a:srcRect t="-1948" r="50710"/>
        <a:stretch/>
      </xdr:blipFill>
      <xdr:spPr bwMode="auto">
        <a:xfrm>
          <a:off x="8102384" y="944589"/>
          <a:ext cx="2530294" cy="1031391"/>
        </a:xfrm>
        <a:prstGeom prst="rect">
          <a:avLst/>
        </a:prstGeom>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AF3B7C65-4B1E-4211-A3FA-7488371B31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28839"/>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1E4D900D-579E-4FD0-9F4E-C5AE9BCD533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13684034" y="96864"/>
          <a:ext cx="2537041" cy="103456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436641</xdr:colOff>
      <xdr:row>0</xdr:row>
      <xdr:rowOff>0</xdr:rowOff>
    </xdr:from>
    <xdr:to>
      <xdr:col>16</xdr:col>
      <xdr:colOff>93207</xdr:colOff>
      <xdr:row>3</xdr:row>
      <xdr:rowOff>19239</xdr:rowOff>
    </xdr:to>
    <xdr:pic>
      <xdr:nvPicPr>
        <xdr:cNvPr id="2" name="Imagen 1">
          <a:extLst>
            <a:ext uri="{FF2B5EF4-FFF2-40B4-BE49-F238E27FC236}">
              <a16:creationId xmlns:a16="http://schemas.microsoft.com/office/drawing/2014/main" id="{8EF62919-EA48-4808-A195-EEA3C73BD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6641" y="0"/>
          <a:ext cx="8038566" cy="905064"/>
        </a:xfrm>
        <a:prstGeom prst="rect">
          <a:avLst/>
        </a:prstGeom>
      </xdr:spPr>
    </xdr:pic>
    <xdr:clientData/>
  </xdr:twoCellAnchor>
  <xdr:twoCellAnchor editAs="oneCell">
    <xdr:from>
      <xdr:col>10</xdr:col>
      <xdr:colOff>577634</xdr:colOff>
      <xdr:row>2</xdr:row>
      <xdr:rowOff>211164</xdr:rowOff>
    </xdr:from>
    <xdr:to>
      <xdr:col>14</xdr:col>
      <xdr:colOff>66675</xdr:colOff>
      <xdr:row>8</xdr:row>
      <xdr:rowOff>169405</xdr:rowOff>
    </xdr:to>
    <xdr:pic>
      <xdr:nvPicPr>
        <xdr:cNvPr id="3" name="Gráfico 2">
          <a:extLst>
            <a:ext uri="{FF2B5EF4-FFF2-40B4-BE49-F238E27FC236}">
              <a16:creationId xmlns:a16="http://schemas.microsoft.com/office/drawing/2014/main" id="{6477826A-EFD1-464D-8927-B419000992C1}"/>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197634" y="792189"/>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360441</xdr:colOff>
      <xdr:row>0</xdr:row>
      <xdr:rowOff>1</xdr:rowOff>
    </xdr:from>
    <xdr:to>
      <xdr:col>15</xdr:col>
      <xdr:colOff>304800</xdr:colOff>
      <xdr:row>3</xdr:row>
      <xdr:rowOff>21990</xdr:rowOff>
    </xdr:to>
    <xdr:pic>
      <xdr:nvPicPr>
        <xdr:cNvPr id="2" name="Imagen 1">
          <a:extLst>
            <a:ext uri="{FF2B5EF4-FFF2-40B4-BE49-F238E27FC236}">
              <a16:creationId xmlns:a16="http://schemas.microsoft.com/office/drawing/2014/main" id="{431A1E9E-1181-4D2A-8227-B313D21D32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0441" y="1"/>
          <a:ext cx="7040484" cy="907814"/>
        </a:xfrm>
        <a:prstGeom prst="rect">
          <a:avLst/>
        </a:prstGeom>
      </xdr:spPr>
    </xdr:pic>
    <xdr:clientData/>
  </xdr:twoCellAnchor>
  <xdr:twoCellAnchor editAs="oneCell">
    <xdr:from>
      <xdr:col>11</xdr:col>
      <xdr:colOff>168059</xdr:colOff>
      <xdr:row>2</xdr:row>
      <xdr:rowOff>96864</xdr:rowOff>
    </xdr:from>
    <xdr:to>
      <xdr:col>14</xdr:col>
      <xdr:colOff>342900</xdr:colOff>
      <xdr:row>8</xdr:row>
      <xdr:rowOff>219075</xdr:rowOff>
    </xdr:to>
    <xdr:pic>
      <xdr:nvPicPr>
        <xdr:cNvPr id="3" name="Gráfico 2">
          <a:extLst>
            <a:ext uri="{FF2B5EF4-FFF2-40B4-BE49-F238E27FC236}">
              <a16:creationId xmlns:a16="http://schemas.microsoft.com/office/drawing/2014/main" id="{B4823EE5-82DA-4679-8C54-25E21A3E75A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550059" y="677889"/>
          <a:ext cx="2460841" cy="160811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236616</xdr:colOff>
      <xdr:row>0</xdr:row>
      <xdr:rowOff>0</xdr:rowOff>
    </xdr:from>
    <xdr:to>
      <xdr:col>14</xdr:col>
      <xdr:colOff>655182</xdr:colOff>
      <xdr:row>3</xdr:row>
      <xdr:rowOff>19239</xdr:rowOff>
    </xdr:to>
    <xdr:pic>
      <xdr:nvPicPr>
        <xdr:cNvPr id="6" name="Imagen 5">
          <a:extLst>
            <a:ext uri="{FF2B5EF4-FFF2-40B4-BE49-F238E27FC236}">
              <a16:creationId xmlns:a16="http://schemas.microsoft.com/office/drawing/2014/main" id="{94BFA9AA-53E0-4F35-BA62-1365B0BA8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4616" y="0"/>
          <a:ext cx="8038566" cy="905064"/>
        </a:xfrm>
        <a:prstGeom prst="rect">
          <a:avLst/>
        </a:prstGeom>
      </xdr:spPr>
    </xdr:pic>
    <xdr:clientData/>
  </xdr:twoCellAnchor>
  <xdr:twoCellAnchor editAs="oneCell">
    <xdr:from>
      <xdr:col>10</xdr:col>
      <xdr:colOff>634784</xdr:colOff>
      <xdr:row>2</xdr:row>
      <xdr:rowOff>163539</xdr:rowOff>
    </xdr:from>
    <xdr:to>
      <xdr:col>14</xdr:col>
      <xdr:colOff>123825</xdr:colOff>
      <xdr:row>8</xdr:row>
      <xdr:rowOff>121780</xdr:rowOff>
    </xdr:to>
    <xdr:pic>
      <xdr:nvPicPr>
        <xdr:cNvPr id="7" name="Gráfico 6">
          <a:extLst>
            <a:ext uri="{FF2B5EF4-FFF2-40B4-BE49-F238E27FC236}">
              <a16:creationId xmlns:a16="http://schemas.microsoft.com/office/drawing/2014/main" id="{5191C00D-DB49-477A-A6C4-38C56319DD9D}"/>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254784" y="744564"/>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160416</xdr:colOff>
      <xdr:row>0</xdr:row>
      <xdr:rowOff>0</xdr:rowOff>
    </xdr:from>
    <xdr:to>
      <xdr:col>15</xdr:col>
      <xdr:colOff>474207</xdr:colOff>
      <xdr:row>3</xdr:row>
      <xdr:rowOff>19239</xdr:rowOff>
    </xdr:to>
    <xdr:pic>
      <xdr:nvPicPr>
        <xdr:cNvPr id="2" name="Imagen 1">
          <a:extLst>
            <a:ext uri="{FF2B5EF4-FFF2-40B4-BE49-F238E27FC236}">
              <a16:creationId xmlns:a16="http://schemas.microsoft.com/office/drawing/2014/main" id="{F461EA79-8C15-406D-98DB-69BADD3373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8416" y="0"/>
          <a:ext cx="8038566" cy="905064"/>
        </a:xfrm>
        <a:prstGeom prst="rect">
          <a:avLst/>
        </a:prstGeom>
      </xdr:spPr>
    </xdr:pic>
    <xdr:clientData/>
  </xdr:twoCellAnchor>
  <xdr:twoCellAnchor editAs="oneCell">
    <xdr:from>
      <xdr:col>11</xdr:col>
      <xdr:colOff>682409</xdr:colOff>
      <xdr:row>2</xdr:row>
      <xdr:rowOff>247650</xdr:rowOff>
    </xdr:from>
    <xdr:to>
      <xdr:col>15</xdr:col>
      <xdr:colOff>171450</xdr:colOff>
      <xdr:row>8</xdr:row>
      <xdr:rowOff>205891</xdr:rowOff>
    </xdr:to>
    <xdr:pic>
      <xdr:nvPicPr>
        <xdr:cNvPr id="3" name="Gráfico 2">
          <a:extLst>
            <a:ext uri="{FF2B5EF4-FFF2-40B4-BE49-F238E27FC236}">
              <a16:creationId xmlns:a16="http://schemas.microsoft.com/office/drawing/2014/main" id="{F66C7255-3C92-4CCE-975C-1FB9375981D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407184" y="828675"/>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46116</xdr:colOff>
      <xdr:row>0</xdr:row>
      <xdr:rowOff>0</xdr:rowOff>
    </xdr:from>
    <xdr:to>
      <xdr:col>14</xdr:col>
      <xdr:colOff>464682</xdr:colOff>
      <xdr:row>3</xdr:row>
      <xdr:rowOff>19239</xdr:rowOff>
    </xdr:to>
    <xdr:pic>
      <xdr:nvPicPr>
        <xdr:cNvPr id="2" name="Imagen 1">
          <a:extLst>
            <a:ext uri="{FF2B5EF4-FFF2-40B4-BE49-F238E27FC236}">
              <a16:creationId xmlns:a16="http://schemas.microsoft.com/office/drawing/2014/main" id="{EFA0F89C-5408-415A-ACB2-8630D490B9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4116" y="0"/>
          <a:ext cx="8038566" cy="905064"/>
        </a:xfrm>
        <a:prstGeom prst="rect">
          <a:avLst/>
        </a:prstGeom>
      </xdr:spPr>
    </xdr:pic>
    <xdr:clientData/>
  </xdr:twoCellAnchor>
  <xdr:twoCellAnchor editAs="oneCell">
    <xdr:from>
      <xdr:col>10</xdr:col>
      <xdr:colOff>377609</xdr:colOff>
      <xdr:row>2</xdr:row>
      <xdr:rowOff>201639</xdr:rowOff>
    </xdr:from>
    <xdr:to>
      <xdr:col>13</xdr:col>
      <xdr:colOff>628650</xdr:colOff>
      <xdr:row>8</xdr:row>
      <xdr:rowOff>159880</xdr:rowOff>
    </xdr:to>
    <xdr:pic>
      <xdr:nvPicPr>
        <xdr:cNvPr id="3" name="Gráfico 2">
          <a:extLst>
            <a:ext uri="{FF2B5EF4-FFF2-40B4-BE49-F238E27FC236}">
              <a16:creationId xmlns:a16="http://schemas.microsoft.com/office/drawing/2014/main" id="{5D0EAD0F-0417-44B2-8BF4-6E9483029541}"/>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7997609" y="782664"/>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74691</xdr:colOff>
      <xdr:row>0</xdr:row>
      <xdr:rowOff>7426</xdr:rowOff>
    </xdr:from>
    <xdr:ext cx="8038566" cy="628839"/>
    <xdr:pic>
      <xdr:nvPicPr>
        <xdr:cNvPr id="2" name="Imagen 1">
          <a:extLst>
            <a:ext uri="{FF2B5EF4-FFF2-40B4-BE49-F238E27FC236}">
              <a16:creationId xmlns:a16="http://schemas.microsoft.com/office/drawing/2014/main" id="{E162CE62-1D18-47AC-965D-280C5FE88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691" y="7426"/>
          <a:ext cx="8038566" cy="628839"/>
        </a:xfrm>
        <a:prstGeom prst="rect">
          <a:avLst/>
        </a:prstGeom>
      </xdr:spPr>
    </xdr:pic>
    <xdr:clientData/>
  </xdr:oneCellAnchor>
  <xdr:oneCellAnchor>
    <xdr:from>
      <xdr:col>10</xdr:col>
      <xdr:colOff>387134</xdr:colOff>
      <xdr:row>3</xdr:row>
      <xdr:rowOff>106389</xdr:rowOff>
    </xdr:from>
    <xdr:ext cx="2537041" cy="1034566"/>
    <xdr:pic>
      <xdr:nvPicPr>
        <xdr:cNvPr id="3" name="Gráfico 2">
          <a:extLst>
            <a:ext uri="{FF2B5EF4-FFF2-40B4-BE49-F238E27FC236}">
              <a16:creationId xmlns:a16="http://schemas.microsoft.com/office/drawing/2014/main" id="{CFFA9932-02F6-4443-A125-5E2F161621BF}"/>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48" r="50710"/>
        <a:stretch/>
      </xdr:blipFill>
      <xdr:spPr bwMode="auto">
        <a:xfrm>
          <a:off x="8007134" y="992214"/>
          <a:ext cx="2537041" cy="1034566"/>
        </a:xfrm>
        <a:prstGeom prst="rect">
          <a:avLst/>
        </a:prstGeom>
        <a:ln>
          <a:noFill/>
        </a:ln>
        <a:extLst>
          <a:ext uri="{53640926-AAD7-44D8-BBD7-CCE9431645EC}">
            <a14:shadowObscured xmlns:a14="http://schemas.microsoft.com/office/drawing/2010/main"/>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227091</xdr:colOff>
      <xdr:row>0</xdr:row>
      <xdr:rowOff>0</xdr:rowOff>
    </xdr:from>
    <xdr:to>
      <xdr:col>14</xdr:col>
      <xdr:colOff>645657</xdr:colOff>
      <xdr:row>3</xdr:row>
      <xdr:rowOff>19239</xdr:rowOff>
    </xdr:to>
    <xdr:pic>
      <xdr:nvPicPr>
        <xdr:cNvPr id="2" name="Imagen 1">
          <a:extLst>
            <a:ext uri="{FF2B5EF4-FFF2-40B4-BE49-F238E27FC236}">
              <a16:creationId xmlns:a16="http://schemas.microsoft.com/office/drawing/2014/main" id="{0E62DFB9-38BA-4BFA-A67E-B1B536DD4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5091" y="0"/>
          <a:ext cx="8038566" cy="905064"/>
        </a:xfrm>
        <a:prstGeom prst="rect">
          <a:avLst/>
        </a:prstGeom>
      </xdr:spPr>
    </xdr:pic>
    <xdr:clientData/>
  </xdr:twoCellAnchor>
  <xdr:twoCellAnchor editAs="oneCell">
    <xdr:from>
      <xdr:col>11</xdr:col>
      <xdr:colOff>158534</xdr:colOff>
      <xdr:row>2</xdr:row>
      <xdr:rowOff>106389</xdr:rowOff>
    </xdr:from>
    <xdr:to>
      <xdr:col>14</xdr:col>
      <xdr:colOff>409575</xdr:colOff>
      <xdr:row>8</xdr:row>
      <xdr:rowOff>64630</xdr:rowOff>
    </xdr:to>
    <xdr:pic>
      <xdr:nvPicPr>
        <xdr:cNvPr id="3" name="Gráfico 2">
          <a:extLst>
            <a:ext uri="{FF2B5EF4-FFF2-40B4-BE49-F238E27FC236}">
              <a16:creationId xmlns:a16="http://schemas.microsoft.com/office/drawing/2014/main" id="{0A6A1CF7-F199-45DE-BF5A-47A4ABC78A51}"/>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8540534" y="687414"/>
          <a:ext cx="2537041" cy="144414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axaca.gob.mx/sicocoi/"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mailto:quejasysugerencias@cecyteo.edu.mx" TargetMode="External"/><Relationship Id="rId3" Type="http://schemas.openxmlformats.org/officeDocument/2006/relationships/hyperlink" Target="https://www.cecyteo.edu.mx/nova/portal/controlInterno" TargetMode="External"/><Relationship Id="rId7" Type="http://schemas.openxmlformats.org/officeDocument/2006/relationships/hyperlink" Target="https://www.cecyteo.edu.mx/Nova/Content/Site/Docs/Transparencia2017/Manuales/ManualProcedimientos.pdf" TargetMode="External"/><Relationship Id="rId2" Type="http://schemas.openxmlformats.org/officeDocument/2006/relationships/hyperlink" Target="https://www.cecyteo.edu.mx/nova/portal/controlInterno" TargetMode="External"/><Relationship Id="rId1" Type="http://schemas.openxmlformats.org/officeDocument/2006/relationships/hyperlink" Target="https://www.cecyteo.edu.mx/nova/portal/controlInterno" TargetMode="External"/><Relationship Id="rId6" Type="http://schemas.openxmlformats.org/officeDocument/2006/relationships/hyperlink" Target="https://www.cecyteo.edu.mx/nova/portal/marcoNormativo" TargetMode="External"/><Relationship Id="rId11" Type="http://schemas.openxmlformats.org/officeDocument/2006/relationships/comments" Target="../comments3.xml"/><Relationship Id="rId5" Type="http://schemas.openxmlformats.org/officeDocument/2006/relationships/hyperlink" Target="mailto:dacademica@cecyteo.edu.mx" TargetMode="External"/><Relationship Id="rId10" Type="http://schemas.openxmlformats.org/officeDocument/2006/relationships/vmlDrawing" Target="../drawings/vmlDrawing3.vml"/><Relationship Id="rId4" Type="http://schemas.openxmlformats.org/officeDocument/2006/relationships/hyperlink" Target="mailto:dacademica@cecyteo.edu.mx"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view="pageBreakPreview" topLeftCell="A13" zoomScaleNormal="100" zoomScaleSheetLayoutView="100" workbookViewId="0">
      <selection activeCell="C11" sqref="C11:D11"/>
    </sheetView>
  </sheetViews>
  <sheetFormatPr baseColWidth="10" defaultColWidth="11.42578125" defaultRowHeight="18"/>
  <cols>
    <col min="1" max="1" width="6.28515625" style="2" customWidth="1"/>
    <col min="2" max="2" width="25.7109375" style="2" customWidth="1"/>
    <col min="3" max="3" width="72.85546875" style="2" customWidth="1"/>
    <col min="4" max="4" width="17" style="2" customWidth="1"/>
    <col min="5" max="5" width="6.28515625" style="2" customWidth="1"/>
    <col min="6" max="16384" width="11.42578125" style="2"/>
  </cols>
  <sheetData>
    <row r="1" spans="1:4">
      <c r="A1" s="1"/>
      <c r="B1" s="1"/>
      <c r="C1" s="1"/>
      <c r="D1" s="1"/>
    </row>
    <row r="2" spans="1:4" ht="23.1" customHeight="1">
      <c r="A2" s="1"/>
      <c r="B2" s="1"/>
      <c r="C2" s="1"/>
      <c r="D2" s="1"/>
    </row>
    <row r="3" spans="1:4" ht="32.1" customHeight="1">
      <c r="A3" s="1"/>
      <c r="B3" s="1"/>
      <c r="C3" s="1"/>
      <c r="D3" s="1"/>
    </row>
    <row r="4" spans="1:4" ht="21.75">
      <c r="A4" s="1"/>
      <c r="B4" s="1"/>
      <c r="C4" s="3" t="s">
        <v>0</v>
      </c>
      <c r="D4" s="1"/>
    </row>
    <row r="5" spans="1:4" ht="371.45" customHeight="1">
      <c r="A5" s="1"/>
      <c r="B5" s="113" t="s">
        <v>64</v>
      </c>
      <c r="C5" s="113"/>
      <c r="D5" s="113"/>
    </row>
    <row r="6" spans="1:4" ht="33.6" customHeight="1">
      <c r="A6" s="1"/>
      <c r="B6" s="1"/>
      <c r="C6" s="4" t="s">
        <v>1</v>
      </c>
      <c r="D6" s="1"/>
    </row>
    <row r="7" spans="1:4">
      <c r="A7" s="1"/>
      <c r="B7" s="1"/>
      <c r="C7" s="5"/>
      <c r="D7" s="1"/>
    </row>
    <row r="8" spans="1:4" ht="51.95" customHeight="1">
      <c r="A8" s="1"/>
      <c r="B8" s="6" t="s">
        <v>2</v>
      </c>
      <c r="C8" s="114" t="s">
        <v>38</v>
      </c>
      <c r="D8" s="114"/>
    </row>
    <row r="9" spans="1:4" ht="51.95" customHeight="1">
      <c r="A9" s="1"/>
      <c r="B9" s="7" t="s">
        <v>3</v>
      </c>
      <c r="C9" s="114" t="s">
        <v>39</v>
      </c>
      <c r="D9" s="114"/>
    </row>
    <row r="10" spans="1:4" ht="51.95" customHeight="1">
      <c r="A10" s="1"/>
      <c r="B10" s="8" t="s">
        <v>4</v>
      </c>
      <c r="C10" s="114" t="s">
        <v>36</v>
      </c>
      <c r="D10" s="114"/>
    </row>
    <row r="11" spans="1:4" ht="168.75" customHeight="1">
      <c r="A11" s="1"/>
      <c r="B11" s="94" t="s">
        <v>5</v>
      </c>
      <c r="C11" s="114" t="s">
        <v>37</v>
      </c>
      <c r="D11" s="114"/>
    </row>
    <row r="12" spans="1:4" ht="20.25" customHeight="1">
      <c r="A12" s="1"/>
      <c r="B12" s="9"/>
      <c r="C12" s="1"/>
      <c r="D12" s="1"/>
    </row>
    <row r="13" spans="1:4" ht="38.25" customHeight="1">
      <c r="B13" s="10" t="s">
        <v>6</v>
      </c>
      <c r="C13" s="10" t="s">
        <v>7</v>
      </c>
      <c r="D13" s="10" t="s">
        <v>8</v>
      </c>
    </row>
    <row r="14" spans="1:4" ht="27">
      <c r="A14" s="1"/>
      <c r="B14" s="11">
        <v>1</v>
      </c>
      <c r="C14" s="93" t="s">
        <v>59</v>
      </c>
      <c r="D14" s="12" t="s">
        <v>9</v>
      </c>
    </row>
    <row r="15" spans="1:4" ht="18.75">
      <c r="A15" s="1"/>
      <c r="B15" s="11">
        <v>2</v>
      </c>
      <c r="C15" s="93" t="s">
        <v>10</v>
      </c>
      <c r="D15" s="12" t="s">
        <v>11</v>
      </c>
    </row>
    <row r="16" spans="1:4" ht="18.75">
      <c r="A16" s="1"/>
      <c r="B16" s="11">
        <v>3</v>
      </c>
      <c r="C16" s="93" t="s">
        <v>60</v>
      </c>
      <c r="D16" s="12" t="s">
        <v>11</v>
      </c>
    </row>
    <row r="17" spans="1:4" ht="18.75">
      <c r="A17" s="1"/>
      <c r="B17" s="11">
        <v>4</v>
      </c>
      <c r="C17" s="93" t="s">
        <v>61</v>
      </c>
      <c r="D17" s="12" t="s">
        <v>12</v>
      </c>
    </row>
    <row r="18" spans="1:4">
      <c r="A18" s="1"/>
      <c r="B18" s="13"/>
      <c r="C18" s="1"/>
      <c r="D18" s="1"/>
    </row>
    <row r="19" spans="1:4" ht="73.7" customHeight="1">
      <c r="A19" s="1"/>
      <c r="B19" s="112" t="s">
        <v>62</v>
      </c>
      <c r="C19" s="112"/>
      <c r="D19" s="112"/>
    </row>
  </sheetData>
  <sheetProtection algorithmName="SHA-512" hashValue="5NLuFCla3M855lq7/NXuqg84I1Tz0rhw8dQbXnpTUE9KLBU+eFhG45Rmr8jgUfrftDHaSLrZE0JMONsr516APw==" saltValue="s/WDeWvLjT6stK9NpZh2LA==" spinCount="100000" sheet="1" objects="1" scenarios="1"/>
  <mergeCells count="6">
    <mergeCell ref="B19:D19"/>
    <mergeCell ref="B5:D5"/>
    <mergeCell ref="C8:D8"/>
    <mergeCell ref="C9:D9"/>
    <mergeCell ref="C10:D10"/>
    <mergeCell ref="C11:D11"/>
  </mergeCells>
  <hyperlinks>
    <hyperlink ref="B11" r:id="rId1" xr:uid="{00000000-0004-0000-0000-000000000000}"/>
  </hyperlinks>
  <pageMargins left="0.7" right="0.7" top="0.75" bottom="0.75" header="0.3" footer="0.3"/>
  <pageSetup paperSize="9" scale="70"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128C3-42D1-4E3C-933C-49DE78373196}">
  <dimension ref="A1:M61"/>
  <sheetViews>
    <sheetView workbookViewId="0">
      <selection activeCell="O9" sqref="O9"/>
    </sheetView>
  </sheetViews>
  <sheetFormatPr baseColWidth="10" defaultRowHeight="15"/>
  <sheetData>
    <row r="1" spans="1:13" ht="21.75">
      <c r="A1" s="14"/>
      <c r="B1" s="14"/>
      <c r="C1" s="14"/>
      <c r="D1" s="14"/>
      <c r="E1" s="14"/>
      <c r="F1" s="14"/>
      <c r="G1" s="14"/>
      <c r="H1" s="14"/>
      <c r="I1" s="14"/>
      <c r="J1" s="14"/>
      <c r="K1" s="14"/>
      <c r="L1" s="14"/>
      <c r="M1" s="1"/>
    </row>
    <row r="2" spans="1:13" ht="24">
      <c r="A2" s="14"/>
      <c r="B2" s="117" t="s">
        <v>65</v>
      </c>
      <c r="C2" s="117"/>
      <c r="D2" s="117"/>
      <c r="E2" s="14"/>
      <c r="F2" s="14"/>
      <c r="G2" s="14"/>
      <c r="H2" s="14"/>
      <c r="I2" s="14"/>
      <c r="J2" s="14"/>
      <c r="K2" s="14"/>
      <c r="L2" s="14"/>
      <c r="M2" s="92" t="s">
        <v>77</v>
      </c>
    </row>
    <row r="3" spans="1:13" ht="24">
      <c r="A3" s="14"/>
      <c r="B3" s="15"/>
      <c r="C3" s="15"/>
      <c r="D3" s="15"/>
      <c r="E3" s="14"/>
      <c r="F3" s="14"/>
      <c r="G3" s="14"/>
      <c r="H3" s="14"/>
      <c r="I3" s="14"/>
      <c r="J3" s="14"/>
      <c r="K3" s="14"/>
      <c r="L3" s="14"/>
      <c r="M3" s="1"/>
    </row>
    <row r="4" spans="1:13" ht="18.75">
      <c r="A4" s="115" t="s">
        <v>78</v>
      </c>
      <c r="B4" s="115"/>
      <c r="C4" s="115"/>
      <c r="D4" s="115"/>
      <c r="E4" s="115"/>
      <c r="F4" s="118" t="s">
        <v>201</v>
      </c>
      <c r="G4" s="118"/>
      <c r="H4" s="118"/>
      <c r="I4" s="118"/>
      <c r="J4" s="118"/>
      <c r="K4" s="118"/>
      <c r="L4" s="118"/>
      <c r="M4" s="16"/>
    </row>
    <row r="5" spans="1:13" ht="18.75">
      <c r="A5" s="115" t="s">
        <v>547</v>
      </c>
      <c r="B5" s="115"/>
      <c r="C5" s="115"/>
      <c r="D5" s="115"/>
      <c r="E5" s="115"/>
      <c r="F5" s="115"/>
      <c r="G5" s="111"/>
      <c r="H5" s="18"/>
      <c r="I5" s="18"/>
      <c r="J5" s="19"/>
      <c r="K5" s="19"/>
      <c r="L5" s="19"/>
      <c r="M5" s="20"/>
    </row>
    <row r="6" spans="1:13" ht="18.75">
      <c r="A6" s="115" t="s">
        <v>548</v>
      </c>
      <c r="B6" s="115"/>
      <c r="C6" s="115"/>
      <c r="D6" s="115"/>
      <c r="E6" s="115"/>
      <c r="F6" s="115"/>
      <c r="G6" s="111"/>
      <c r="H6" s="18"/>
      <c r="I6" s="18"/>
      <c r="J6" s="19"/>
      <c r="K6" s="19"/>
      <c r="L6" s="19"/>
      <c r="M6" s="20"/>
    </row>
    <row r="7" spans="1:13" ht="18.75">
      <c r="A7" s="115" t="s">
        <v>549</v>
      </c>
      <c r="B7" s="115"/>
      <c r="C7" s="115"/>
      <c r="D7" s="115"/>
      <c r="E7" s="115"/>
      <c r="F7" s="115"/>
      <c r="G7" s="111"/>
      <c r="H7" s="21"/>
      <c r="I7" s="21"/>
      <c r="J7" s="116"/>
      <c r="K7" s="116"/>
      <c r="L7" s="116"/>
      <c r="M7" s="20"/>
    </row>
    <row r="8" spans="1:13" ht="18">
      <c r="A8" s="22"/>
      <c r="B8" s="23"/>
      <c r="C8" s="22"/>
      <c r="D8" s="22"/>
      <c r="E8" s="22"/>
      <c r="F8" s="22"/>
      <c r="G8" s="22"/>
      <c r="H8" s="2"/>
      <c r="I8" s="2"/>
      <c r="J8" s="2"/>
      <c r="K8" s="2"/>
      <c r="L8" s="2"/>
      <c r="M8" s="2"/>
    </row>
    <row r="9" spans="1:13" ht="121.5">
      <c r="A9" s="24" t="s">
        <v>13</v>
      </c>
      <c r="B9" s="25" t="s">
        <v>14</v>
      </c>
      <c r="C9" s="26" t="s">
        <v>2</v>
      </c>
      <c r="D9" s="27" t="s">
        <v>3</v>
      </c>
      <c r="E9" s="24" t="s">
        <v>4</v>
      </c>
      <c r="F9" s="28" t="s">
        <v>5</v>
      </c>
      <c r="G9" s="9"/>
      <c r="H9" s="29" t="s">
        <v>6</v>
      </c>
      <c r="I9" s="30" t="s">
        <v>8</v>
      </c>
      <c r="J9" s="25" t="s">
        <v>15</v>
      </c>
      <c r="K9" s="31" t="s">
        <v>16</v>
      </c>
      <c r="L9" s="24" t="s">
        <v>17</v>
      </c>
      <c r="M9" s="32" t="s">
        <v>18</v>
      </c>
    </row>
    <row r="10" spans="1:13" ht="15.75" thickBot="1">
      <c r="A10" s="119" t="s">
        <v>19</v>
      </c>
      <c r="B10" s="120"/>
      <c r="C10" s="120"/>
      <c r="D10" s="120"/>
      <c r="E10" s="120"/>
      <c r="F10" s="121"/>
      <c r="G10" s="34"/>
      <c r="H10" s="109"/>
      <c r="I10" s="110"/>
      <c r="J10" s="110"/>
      <c r="K10" s="110"/>
      <c r="L10" s="110"/>
      <c r="M10" s="110"/>
    </row>
    <row r="11" spans="1:13" ht="256.5">
      <c r="A11" s="36">
        <v>1</v>
      </c>
      <c r="B11" s="37" t="s">
        <v>66</v>
      </c>
      <c r="C11" s="38" t="s">
        <v>550</v>
      </c>
      <c r="D11" s="38" t="s">
        <v>551</v>
      </c>
      <c r="E11" s="38" t="s">
        <v>552</v>
      </c>
      <c r="F11" s="38" t="s">
        <v>553</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0.78125</v>
      </c>
      <c r="M11" s="123" t="str">
        <f>IF(L11&lt;0.39,"BAJO",IF(L11&lt;0.69,"MEDIO",IF(L11&lt;=1,"ALTO",0)))</f>
        <v>ALTO</v>
      </c>
    </row>
    <row r="12" spans="1:13" ht="378">
      <c r="A12" s="36">
        <v>2</v>
      </c>
      <c r="B12" s="46" t="s">
        <v>67</v>
      </c>
      <c r="C12" s="47" t="s">
        <v>550</v>
      </c>
      <c r="D12" s="47" t="s">
        <v>551</v>
      </c>
      <c r="E12" s="47" t="s">
        <v>554</v>
      </c>
      <c r="F12" s="47" t="s">
        <v>555</v>
      </c>
      <c r="G12" s="39"/>
      <c r="H12" s="48">
        <v>4</v>
      </c>
      <c r="I12" s="49" t="str">
        <f t="shared" si="0"/>
        <v>Efectividad.</v>
      </c>
      <c r="J12" s="50">
        <f t="shared" si="1"/>
        <v>1</v>
      </c>
      <c r="K12" s="51" t="str">
        <f t="shared" si="2"/>
        <v>El elemento de control se supervisa periódicamente.</v>
      </c>
      <c r="L12" s="122"/>
      <c r="M12" s="123"/>
    </row>
    <row r="13" spans="1:13" ht="409.5">
      <c r="A13" s="36">
        <v>3</v>
      </c>
      <c r="B13" s="37" t="s">
        <v>68</v>
      </c>
      <c r="C13" s="38" t="s">
        <v>284</v>
      </c>
      <c r="D13" s="38" t="s">
        <v>285</v>
      </c>
      <c r="E13" s="38" t="s">
        <v>286</v>
      </c>
      <c r="F13" s="38" t="s">
        <v>214</v>
      </c>
      <c r="G13" s="39"/>
      <c r="H13" s="40">
        <v>3</v>
      </c>
      <c r="I13" s="41" t="str">
        <f t="shared" si="0"/>
        <v>Implementación.</v>
      </c>
      <c r="J13" s="42">
        <f t="shared" si="1"/>
        <v>0.75</v>
      </c>
      <c r="K13" s="43" t="str">
        <f t="shared" si="2"/>
        <v>El elemento de control está operando de acuerdo al proceso.</v>
      </c>
      <c r="L13" s="122"/>
      <c r="M13" s="123"/>
    </row>
    <row r="14" spans="1:13" ht="256.5">
      <c r="A14" s="36">
        <v>4</v>
      </c>
      <c r="B14" s="46" t="s">
        <v>69</v>
      </c>
      <c r="C14" s="47" t="s">
        <v>287</v>
      </c>
      <c r="D14" s="47" t="s">
        <v>288</v>
      </c>
      <c r="E14" s="47" t="s">
        <v>289</v>
      </c>
      <c r="F14" s="47" t="s">
        <v>290</v>
      </c>
      <c r="G14" s="39"/>
      <c r="H14" s="48">
        <v>3</v>
      </c>
      <c r="I14" s="49" t="str">
        <f t="shared" si="0"/>
        <v>Implementación.</v>
      </c>
      <c r="J14" s="50">
        <f t="shared" si="1"/>
        <v>0.75</v>
      </c>
      <c r="K14" s="51" t="str">
        <f t="shared" si="2"/>
        <v>El elemento de control está operando de acuerdo al proceso.</v>
      </c>
      <c r="L14" s="122"/>
      <c r="M14" s="123"/>
    </row>
    <row r="15" spans="1:13" ht="364.5">
      <c r="A15" s="36">
        <v>5</v>
      </c>
      <c r="B15" s="37" t="s">
        <v>40</v>
      </c>
      <c r="C15" s="38" t="s">
        <v>556</v>
      </c>
      <c r="D15" s="38" t="s">
        <v>551</v>
      </c>
      <c r="E15" s="38" t="s">
        <v>557</v>
      </c>
      <c r="F15" s="38" t="s">
        <v>87</v>
      </c>
      <c r="G15" s="39"/>
      <c r="H15" s="40">
        <v>3</v>
      </c>
      <c r="I15" s="41" t="str">
        <f t="shared" si="0"/>
        <v>Implementación.</v>
      </c>
      <c r="J15" s="42">
        <f t="shared" si="1"/>
        <v>0.75</v>
      </c>
      <c r="K15" s="43" t="str">
        <f t="shared" si="2"/>
        <v>El elemento de control está operando de acuerdo al proceso.</v>
      </c>
      <c r="L15" s="122"/>
      <c r="M15" s="123"/>
    </row>
    <row r="16" spans="1:13" ht="202.5">
      <c r="A16" s="36">
        <v>6</v>
      </c>
      <c r="B16" s="46" t="s">
        <v>70</v>
      </c>
      <c r="C16" s="47" t="s">
        <v>558</v>
      </c>
      <c r="D16" s="47" t="s">
        <v>551</v>
      </c>
      <c r="E16" s="47" t="s">
        <v>559</v>
      </c>
      <c r="F16" s="47" t="s">
        <v>560</v>
      </c>
      <c r="G16" s="52"/>
      <c r="H16" s="48">
        <v>4</v>
      </c>
      <c r="I16" s="49" t="str">
        <f t="shared" si="0"/>
        <v>Efectividad.</v>
      </c>
      <c r="J16" s="50">
        <f t="shared" si="1"/>
        <v>1</v>
      </c>
      <c r="K16" s="51" t="str">
        <f t="shared" si="2"/>
        <v>El elemento de control se supervisa periódicamente.</v>
      </c>
      <c r="L16" s="122"/>
      <c r="M16" s="123"/>
    </row>
    <row r="17" spans="1:13" ht="409.5">
      <c r="A17" s="36">
        <v>7</v>
      </c>
      <c r="B17" s="37" t="s">
        <v>41</v>
      </c>
      <c r="C17" s="38" t="s">
        <v>284</v>
      </c>
      <c r="D17" s="38" t="s">
        <v>285</v>
      </c>
      <c r="E17" s="38" t="s">
        <v>295</v>
      </c>
      <c r="F17" s="38" t="s">
        <v>561</v>
      </c>
      <c r="G17" s="53"/>
      <c r="H17" s="40">
        <v>1</v>
      </c>
      <c r="I17" s="41" t="str">
        <f t="shared" si="0"/>
        <v>Implementación inicial.</v>
      </c>
      <c r="J17" s="42">
        <f t="shared" si="1"/>
        <v>0.25</v>
      </c>
      <c r="K17" s="43" t="str">
        <f t="shared" si="2"/>
        <v>El elemento de control no está formalizado.</v>
      </c>
      <c r="L17" s="122"/>
      <c r="M17" s="123"/>
    </row>
    <row r="18" spans="1:13" ht="257.25" thickBot="1">
      <c r="A18" s="36">
        <v>8</v>
      </c>
      <c r="B18" s="46" t="s">
        <v>42</v>
      </c>
      <c r="C18" s="47" t="s">
        <v>558</v>
      </c>
      <c r="D18" s="47" t="s">
        <v>551</v>
      </c>
      <c r="E18" s="47" t="s">
        <v>562</v>
      </c>
      <c r="F18" s="47" t="s">
        <v>297</v>
      </c>
      <c r="G18" s="39"/>
      <c r="H18" s="48">
        <v>3</v>
      </c>
      <c r="I18" s="49" t="str">
        <f t="shared" si="0"/>
        <v>Implementación.</v>
      </c>
      <c r="J18" s="50">
        <f t="shared" si="1"/>
        <v>0.75</v>
      </c>
      <c r="K18" s="51" t="str">
        <f t="shared" si="2"/>
        <v>El elemento de control está operando de acuerdo al proceso.</v>
      </c>
      <c r="L18" s="122"/>
      <c r="M18" s="123"/>
    </row>
    <row r="19" spans="1:13" ht="15.75" thickBot="1">
      <c r="A19" s="124" t="s">
        <v>20</v>
      </c>
      <c r="B19" s="125"/>
      <c r="C19" s="125"/>
      <c r="D19" s="125"/>
      <c r="E19" s="125"/>
      <c r="F19" s="126"/>
      <c r="G19" s="54"/>
      <c r="H19" s="55"/>
      <c r="I19" s="56"/>
      <c r="J19" s="56"/>
      <c r="K19" s="56"/>
      <c r="L19" s="56"/>
      <c r="M19" s="56"/>
    </row>
    <row r="20" spans="1:13" ht="409.5">
      <c r="A20" s="36">
        <v>9</v>
      </c>
      <c r="B20" s="57" t="s">
        <v>21</v>
      </c>
      <c r="C20" s="38" t="s">
        <v>558</v>
      </c>
      <c r="D20" s="38" t="s">
        <v>551</v>
      </c>
      <c r="E20" s="38" t="s">
        <v>563</v>
      </c>
      <c r="F20" s="38" t="s">
        <v>564</v>
      </c>
      <c r="G20" s="39"/>
      <c r="H20" s="40">
        <v>4</v>
      </c>
      <c r="I20" s="41" t="str">
        <f>IF(H20=1,"Implementación inicial.",IF(H20=2,"Implementación.",IF(H20=3,"Implementación.",IF(H20=4,"Efectividad.",0))))</f>
        <v>Efectividad.</v>
      </c>
      <c r="J20" s="42">
        <f>IF(H20=1,0.25,IF(H20=2,0.5,IF(H20=3,0.75,IF(H20=4,1,0))))</f>
        <v>1</v>
      </c>
      <c r="K20" s="43"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22">
        <f>AVERAGE(J20:J23)</f>
        <v>0.875</v>
      </c>
      <c r="M20" s="127" t="str">
        <f>IF(L20&lt;0.39,"BAJO",IF(L20&lt;0.69,"MEDIO",IF(L20&lt;=1,"ALTO",0)))</f>
        <v>ALTO</v>
      </c>
    </row>
    <row r="21" spans="1:13" ht="405">
      <c r="A21" s="36">
        <v>10</v>
      </c>
      <c r="B21" s="58" t="s">
        <v>51</v>
      </c>
      <c r="C21" s="47" t="s">
        <v>300</v>
      </c>
      <c r="D21" s="47" t="s">
        <v>301</v>
      </c>
      <c r="E21" s="47" t="s">
        <v>302</v>
      </c>
      <c r="F21" s="47" t="s">
        <v>303</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row>
    <row r="22" spans="1:13" ht="243">
      <c r="A22" s="36">
        <v>11</v>
      </c>
      <c r="B22" s="57" t="s">
        <v>52</v>
      </c>
      <c r="C22" s="38" t="s">
        <v>300</v>
      </c>
      <c r="D22" s="38" t="s">
        <v>301</v>
      </c>
      <c r="E22" s="38" t="s">
        <v>304</v>
      </c>
      <c r="F22" s="279" t="s">
        <v>305</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row>
    <row r="23" spans="1:13" ht="351.75" thickBot="1">
      <c r="A23" s="36">
        <v>12</v>
      </c>
      <c r="B23" s="58" t="s">
        <v>43</v>
      </c>
      <c r="C23" s="47" t="s">
        <v>306</v>
      </c>
      <c r="D23" s="47" t="s">
        <v>176</v>
      </c>
      <c r="E23" s="47" t="s">
        <v>307</v>
      </c>
      <c r="F23" s="280" t="s">
        <v>308</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row>
    <row r="24" spans="1:13" ht="15.75" thickBot="1">
      <c r="A24" s="124" t="s">
        <v>22</v>
      </c>
      <c r="B24" s="125"/>
      <c r="C24" s="125"/>
      <c r="D24" s="125"/>
      <c r="E24" s="125"/>
      <c r="F24" s="126"/>
      <c r="G24" s="54"/>
      <c r="H24" s="55"/>
      <c r="I24" s="56"/>
      <c r="J24" s="56"/>
      <c r="K24" s="56"/>
      <c r="L24" s="56"/>
      <c r="M24" s="56"/>
    </row>
    <row r="25" spans="1:13" ht="337.5">
      <c r="A25" s="36">
        <v>13</v>
      </c>
      <c r="B25" s="59" t="s">
        <v>44</v>
      </c>
      <c r="C25" s="38" t="s">
        <v>558</v>
      </c>
      <c r="D25" s="38" t="s">
        <v>551</v>
      </c>
      <c r="E25" s="38" t="s">
        <v>565</v>
      </c>
      <c r="F25" s="38" t="s">
        <v>566</v>
      </c>
      <c r="G25" s="39"/>
      <c r="H25" s="40">
        <v>3</v>
      </c>
      <c r="I25" s="41" t="str">
        <f t="shared" ref="I25:I36" si="3">IF(H25=1,"Implementación inicial.",IF(H25=2,"Implementación.",IF(H25=3,"Implementación.",IF(H25=4,"Efectividad.",0))))</f>
        <v>Implementación.</v>
      </c>
      <c r="J25" s="42">
        <f t="shared" ref="J25:J36" si="4">IF(H25=1,0.25,IF(H25=2,0.5,IF(H25=3,0.75,IF(H25=4,1,0))))</f>
        <v>0.75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22">
        <f>AVERAGE(J25:J36)</f>
        <v>0.83333333333333337</v>
      </c>
      <c r="M25" s="128" t="str">
        <f>IF(L25&lt;0.39,"BAJO",IF(L25&lt;0.69,"MEDIO",IF(L25&lt;=1,"ALTO",0)))</f>
        <v>ALTO</v>
      </c>
    </row>
    <row r="26" spans="1:13" ht="256.5">
      <c r="A26" s="36">
        <v>14</v>
      </c>
      <c r="B26" s="58" t="s">
        <v>45</v>
      </c>
      <c r="C26" s="47" t="s">
        <v>558</v>
      </c>
      <c r="D26" s="47" t="s">
        <v>551</v>
      </c>
      <c r="E26" s="47" t="s">
        <v>115</v>
      </c>
      <c r="F26" s="47" t="s">
        <v>567</v>
      </c>
      <c r="G26" s="39"/>
      <c r="H26" s="48">
        <v>4</v>
      </c>
      <c r="I26" s="49" t="str">
        <f t="shared" si="3"/>
        <v>Efectividad.</v>
      </c>
      <c r="J26" s="50">
        <f t="shared" si="4"/>
        <v>1</v>
      </c>
      <c r="K26" s="51" t="str">
        <f t="shared" si="5"/>
        <v>El elemento de control se supervisa periódicamente.</v>
      </c>
      <c r="L26" s="122"/>
      <c r="M26" s="123"/>
    </row>
    <row r="27" spans="1:13" ht="310.5">
      <c r="A27" s="36">
        <v>15</v>
      </c>
      <c r="B27" s="59" t="s">
        <v>46</v>
      </c>
      <c r="C27" s="38" t="s">
        <v>558</v>
      </c>
      <c r="D27" s="38" t="s">
        <v>551</v>
      </c>
      <c r="E27" s="38" t="s">
        <v>568</v>
      </c>
      <c r="F27" s="38" t="s">
        <v>567</v>
      </c>
      <c r="G27" s="39"/>
      <c r="H27" s="40">
        <v>4</v>
      </c>
      <c r="I27" s="41" t="str">
        <f t="shared" si="3"/>
        <v>Efectividad.</v>
      </c>
      <c r="J27" s="42">
        <f t="shared" si="4"/>
        <v>1</v>
      </c>
      <c r="K27" s="43" t="str">
        <f t="shared" si="5"/>
        <v>El elemento de control se supervisa periódicamente.</v>
      </c>
      <c r="L27" s="122"/>
      <c r="M27" s="123"/>
    </row>
    <row r="28" spans="1:13" ht="243">
      <c r="A28" s="36">
        <v>16</v>
      </c>
      <c r="B28" s="58" t="s">
        <v>57</v>
      </c>
      <c r="C28" s="47" t="s">
        <v>558</v>
      </c>
      <c r="D28" s="47" t="s">
        <v>551</v>
      </c>
      <c r="E28" s="47" t="s">
        <v>569</v>
      </c>
      <c r="F28" s="47" t="s">
        <v>567</v>
      </c>
      <c r="G28" s="53"/>
      <c r="H28" s="48">
        <v>4</v>
      </c>
      <c r="I28" s="49" t="str">
        <f t="shared" si="3"/>
        <v>Efectividad.</v>
      </c>
      <c r="J28" s="50">
        <f t="shared" si="4"/>
        <v>1</v>
      </c>
      <c r="K28" s="51" t="str">
        <f t="shared" si="5"/>
        <v>El elemento de control se supervisa periódicamente.</v>
      </c>
      <c r="L28" s="122"/>
      <c r="M28" s="123"/>
    </row>
    <row r="29" spans="1:13" ht="324">
      <c r="A29" s="36">
        <v>17</v>
      </c>
      <c r="B29" s="59" t="s">
        <v>47</v>
      </c>
      <c r="C29" s="38" t="s">
        <v>558</v>
      </c>
      <c r="D29" s="38" t="s">
        <v>551</v>
      </c>
      <c r="E29" s="38" t="s">
        <v>570</v>
      </c>
      <c r="F29" s="38" t="s">
        <v>571</v>
      </c>
      <c r="G29" s="39"/>
      <c r="H29" s="40">
        <v>3</v>
      </c>
      <c r="I29" s="41" t="str">
        <f t="shared" si="3"/>
        <v>Implementación.</v>
      </c>
      <c r="J29" s="42">
        <f t="shared" si="4"/>
        <v>0.75</v>
      </c>
      <c r="K29" s="43" t="str">
        <f t="shared" si="5"/>
        <v>El elemento de control está operando de acuerdo al proceso.</v>
      </c>
      <c r="L29" s="122"/>
      <c r="M29" s="123"/>
    </row>
    <row r="30" spans="1:13" ht="391.5">
      <c r="A30" s="36">
        <v>18</v>
      </c>
      <c r="B30" s="58" t="s">
        <v>48</v>
      </c>
      <c r="C30" s="47" t="s">
        <v>318</v>
      </c>
      <c r="D30" s="47" t="s">
        <v>176</v>
      </c>
      <c r="E30" s="47" t="s">
        <v>177</v>
      </c>
      <c r="F30" s="47" t="s">
        <v>178</v>
      </c>
      <c r="G30" s="39"/>
      <c r="H30" s="48">
        <v>4</v>
      </c>
      <c r="I30" s="49" t="str">
        <f t="shared" si="3"/>
        <v>Efectividad.</v>
      </c>
      <c r="J30" s="50">
        <f t="shared" si="4"/>
        <v>1</v>
      </c>
      <c r="K30" s="51" t="str">
        <f t="shared" si="5"/>
        <v>El elemento de control se supervisa periódicamente.</v>
      </c>
      <c r="L30" s="122"/>
      <c r="M30" s="123"/>
    </row>
    <row r="31" spans="1:13" ht="243">
      <c r="A31" s="36">
        <v>19</v>
      </c>
      <c r="B31" s="59" t="s">
        <v>23</v>
      </c>
      <c r="C31" s="38" t="s">
        <v>318</v>
      </c>
      <c r="D31" s="38" t="s">
        <v>176</v>
      </c>
      <c r="E31" s="38" t="s">
        <v>179</v>
      </c>
      <c r="F31" s="38" t="s">
        <v>180</v>
      </c>
      <c r="G31" s="39"/>
      <c r="H31" s="40">
        <v>2</v>
      </c>
      <c r="I31" s="41" t="str">
        <f t="shared" si="3"/>
        <v>Implementación.</v>
      </c>
      <c r="J31" s="42">
        <f t="shared" si="4"/>
        <v>0.5</v>
      </c>
      <c r="K31" s="43" t="str">
        <f t="shared" si="5"/>
        <v>El elemento de control está formalizado.</v>
      </c>
      <c r="L31" s="122"/>
      <c r="M31" s="123"/>
    </row>
    <row r="32" spans="1:13" ht="283.5">
      <c r="A32" s="36">
        <v>20</v>
      </c>
      <c r="B32" s="58" t="s">
        <v>49</v>
      </c>
      <c r="C32" s="47" t="s">
        <v>95</v>
      </c>
      <c r="D32" s="47" t="s">
        <v>182</v>
      </c>
      <c r="E32" s="47" t="s">
        <v>183</v>
      </c>
      <c r="F32" s="47" t="s">
        <v>184</v>
      </c>
      <c r="G32" s="39"/>
      <c r="H32" s="48">
        <v>3</v>
      </c>
      <c r="I32" s="49" t="str">
        <f t="shared" si="3"/>
        <v>Implementación.</v>
      </c>
      <c r="J32" s="50">
        <f t="shared" si="4"/>
        <v>0.75</v>
      </c>
      <c r="K32" s="51" t="str">
        <f t="shared" si="5"/>
        <v>El elemento de control está operando de acuerdo al proceso.</v>
      </c>
      <c r="L32" s="122"/>
      <c r="M32" s="123"/>
    </row>
    <row r="33" spans="1:13" ht="405">
      <c r="A33" s="36">
        <v>21</v>
      </c>
      <c r="B33" s="59" t="s">
        <v>50</v>
      </c>
      <c r="C33" s="38" t="s">
        <v>151</v>
      </c>
      <c r="D33" s="38" t="s">
        <v>320</v>
      </c>
      <c r="E33" s="38" t="s">
        <v>321</v>
      </c>
      <c r="F33" s="38" t="s">
        <v>326</v>
      </c>
      <c r="G33" s="39"/>
      <c r="H33" s="40">
        <v>3</v>
      </c>
      <c r="I33" s="41" t="str">
        <f t="shared" si="3"/>
        <v>Implementación.</v>
      </c>
      <c r="J33" s="42">
        <f t="shared" si="4"/>
        <v>0.75</v>
      </c>
      <c r="K33" s="43" t="str">
        <f t="shared" si="5"/>
        <v>El elemento de control está operando de acuerdo al proceso.</v>
      </c>
      <c r="L33" s="122"/>
      <c r="M33" s="123"/>
    </row>
    <row r="34" spans="1:13" ht="337.5">
      <c r="A34" s="36">
        <v>22</v>
      </c>
      <c r="B34" s="58" t="s">
        <v>53</v>
      </c>
      <c r="C34" s="47" t="s">
        <v>558</v>
      </c>
      <c r="D34" s="47" t="s">
        <v>551</v>
      </c>
      <c r="E34" s="47" t="s">
        <v>572</v>
      </c>
      <c r="F34" s="47" t="s">
        <v>573</v>
      </c>
      <c r="G34" s="39"/>
      <c r="H34" s="48">
        <v>4</v>
      </c>
      <c r="I34" s="49" t="str">
        <f t="shared" si="3"/>
        <v>Efectividad.</v>
      </c>
      <c r="J34" s="50">
        <f t="shared" si="4"/>
        <v>1</v>
      </c>
      <c r="K34" s="51" t="str">
        <f t="shared" si="5"/>
        <v>El elemento de control se supervisa periódicamente.</v>
      </c>
      <c r="L34" s="122"/>
      <c r="M34" s="123"/>
    </row>
    <row r="35" spans="1:13" ht="270">
      <c r="A35" s="36">
        <v>23</v>
      </c>
      <c r="B35" s="59" t="s">
        <v>54</v>
      </c>
      <c r="C35" s="38" t="s">
        <v>574</v>
      </c>
      <c r="D35" s="38" t="s">
        <v>575</v>
      </c>
      <c r="E35" s="38" t="s">
        <v>576</v>
      </c>
      <c r="F35" s="38" t="s">
        <v>577</v>
      </c>
      <c r="G35" s="39"/>
      <c r="H35" s="40">
        <v>3</v>
      </c>
      <c r="I35" s="41" t="str">
        <f t="shared" si="3"/>
        <v>Implementación.</v>
      </c>
      <c r="J35" s="42">
        <f t="shared" si="4"/>
        <v>0.75</v>
      </c>
      <c r="K35" s="43" t="str">
        <f t="shared" si="5"/>
        <v>El elemento de control está operando de acuerdo al proceso.</v>
      </c>
      <c r="L35" s="122"/>
      <c r="M35" s="123"/>
    </row>
    <row r="36" spans="1:13" ht="409.6" thickBot="1">
      <c r="A36" s="36">
        <v>24</v>
      </c>
      <c r="B36" s="58" t="s">
        <v>58</v>
      </c>
      <c r="C36" s="47" t="s">
        <v>151</v>
      </c>
      <c r="D36" s="47" t="s">
        <v>320</v>
      </c>
      <c r="E36" s="47" t="s">
        <v>325</v>
      </c>
      <c r="F36" s="47" t="s">
        <v>326</v>
      </c>
      <c r="G36" s="39"/>
      <c r="H36" s="48">
        <v>3</v>
      </c>
      <c r="I36" s="49" t="str">
        <f t="shared" si="3"/>
        <v>Implementación.</v>
      </c>
      <c r="J36" s="50">
        <f t="shared" si="4"/>
        <v>0.75</v>
      </c>
      <c r="K36" s="51" t="str">
        <f t="shared" si="5"/>
        <v>El elemento de control está operando de acuerdo al proceso.</v>
      </c>
      <c r="L36" s="122"/>
      <c r="M36" s="123"/>
    </row>
    <row r="37" spans="1:13" ht="15.75" thickBot="1">
      <c r="A37" s="129" t="s">
        <v>24</v>
      </c>
      <c r="B37" s="125"/>
      <c r="C37" s="125"/>
      <c r="D37" s="125"/>
      <c r="E37" s="125"/>
      <c r="F37" s="126"/>
      <c r="G37" s="54"/>
      <c r="H37" s="55"/>
      <c r="I37" s="56"/>
      <c r="J37" s="56"/>
      <c r="K37" s="56"/>
      <c r="L37" s="56"/>
      <c r="M37" s="56"/>
    </row>
    <row r="38" spans="1:13" ht="351">
      <c r="A38" s="36">
        <v>25</v>
      </c>
      <c r="B38" s="59" t="s">
        <v>55</v>
      </c>
      <c r="C38" s="38" t="s">
        <v>558</v>
      </c>
      <c r="D38" s="38" t="s">
        <v>551</v>
      </c>
      <c r="E38" s="38" t="s">
        <v>578</v>
      </c>
      <c r="F38" s="38" t="s">
        <v>567</v>
      </c>
      <c r="G38" s="39"/>
      <c r="H38" s="40">
        <v>3</v>
      </c>
      <c r="I38" s="41" t="str">
        <f t="shared" ref="I38:I43" si="6">IF(H38=1,"Implementación inicial.",IF(H38=2,"Implementación.",IF(H38=3,"Implementación.",IF(H38=4,"Efectividad.",0))))</f>
        <v>Implementación.</v>
      </c>
      <c r="J38" s="42">
        <f t="shared" ref="J38:J43" si="7">IF(H38=1,0.25,IF(H38=2,0.5,IF(H38=3,0.75,IF(H38=4,1,0))))</f>
        <v>0.75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22">
        <f>AVERAGE(J38:J43)</f>
        <v>0.95833333333333337</v>
      </c>
      <c r="M38" s="128" t="str">
        <f>IF(L38&lt;0.39,"BAJO",IF(L38&lt;0.69,"MEDIO",IF(L38&lt;=1,"ALTO",0)))</f>
        <v>ALTO</v>
      </c>
    </row>
    <row r="39" spans="1:13" ht="409.5">
      <c r="A39" s="36">
        <v>26</v>
      </c>
      <c r="B39" s="58" t="s">
        <v>56</v>
      </c>
      <c r="C39" s="47" t="s">
        <v>558</v>
      </c>
      <c r="D39" s="47" t="s">
        <v>551</v>
      </c>
      <c r="E39" s="47" t="s">
        <v>579</v>
      </c>
      <c r="F39" s="47" t="s">
        <v>567</v>
      </c>
      <c r="G39" s="60"/>
      <c r="H39" s="48">
        <v>4</v>
      </c>
      <c r="I39" s="49" t="str">
        <f t="shared" si="6"/>
        <v>Efectividad.</v>
      </c>
      <c r="J39" s="50">
        <f t="shared" si="7"/>
        <v>1</v>
      </c>
      <c r="K39" s="51" t="str">
        <f t="shared" si="8"/>
        <v>El elemento de control se supervisa periódicamente.</v>
      </c>
      <c r="L39" s="122"/>
      <c r="M39" s="123"/>
    </row>
    <row r="40" spans="1:13" ht="270">
      <c r="A40" s="36">
        <v>27</v>
      </c>
      <c r="B40" s="59" t="s">
        <v>71</v>
      </c>
      <c r="C40" s="38" t="s">
        <v>558</v>
      </c>
      <c r="D40" s="38" t="s">
        <v>551</v>
      </c>
      <c r="E40" s="38" t="s">
        <v>580</v>
      </c>
      <c r="F40" s="38" t="s">
        <v>581</v>
      </c>
      <c r="G40" s="39"/>
      <c r="H40" s="40">
        <v>4</v>
      </c>
      <c r="I40" s="41" t="str">
        <f t="shared" si="6"/>
        <v>Efectividad.</v>
      </c>
      <c r="J40" s="42">
        <f t="shared" si="7"/>
        <v>1</v>
      </c>
      <c r="K40" s="43" t="str">
        <f t="shared" si="8"/>
        <v>El elemento de control se supervisa periódicamente.</v>
      </c>
      <c r="L40" s="122"/>
      <c r="M40" s="123"/>
    </row>
    <row r="41" spans="1:13" ht="409.5">
      <c r="A41" s="36">
        <v>28</v>
      </c>
      <c r="B41" s="58" t="s">
        <v>72</v>
      </c>
      <c r="C41" s="47" t="s">
        <v>318</v>
      </c>
      <c r="D41" s="47" t="s">
        <v>176</v>
      </c>
      <c r="E41" s="47" t="s">
        <v>330</v>
      </c>
      <c r="F41" s="47" t="s">
        <v>331</v>
      </c>
      <c r="G41" s="60"/>
      <c r="H41" s="48">
        <v>4</v>
      </c>
      <c r="I41" s="49" t="str">
        <f t="shared" si="6"/>
        <v>Efectividad.</v>
      </c>
      <c r="J41" s="50">
        <f t="shared" si="7"/>
        <v>1</v>
      </c>
      <c r="K41" s="51" t="str">
        <f t="shared" si="8"/>
        <v>El elemento de control se supervisa periódicamente.</v>
      </c>
      <c r="L41" s="122"/>
      <c r="M41" s="123"/>
    </row>
    <row r="42" spans="1:13" ht="202.5">
      <c r="A42" s="36">
        <v>29</v>
      </c>
      <c r="B42" s="59" t="s">
        <v>25</v>
      </c>
      <c r="C42" s="38" t="s">
        <v>284</v>
      </c>
      <c r="D42" s="38" t="s">
        <v>285</v>
      </c>
      <c r="E42" s="38" t="s">
        <v>332</v>
      </c>
      <c r="F42" s="281" t="s">
        <v>582</v>
      </c>
      <c r="G42" s="39"/>
      <c r="H42" s="40">
        <v>4</v>
      </c>
      <c r="I42" s="41" t="str">
        <f t="shared" si="6"/>
        <v>Efectividad.</v>
      </c>
      <c r="J42" s="42">
        <f t="shared" si="7"/>
        <v>1</v>
      </c>
      <c r="K42" s="43" t="str">
        <f t="shared" si="8"/>
        <v>El elemento de control se supervisa periódicamente.</v>
      </c>
      <c r="L42" s="122"/>
      <c r="M42" s="123"/>
    </row>
    <row r="43" spans="1:13" ht="297.75" thickBot="1">
      <c r="A43" s="36">
        <v>30</v>
      </c>
      <c r="B43" s="58" t="s">
        <v>26</v>
      </c>
      <c r="C43" s="47" t="s">
        <v>583</v>
      </c>
      <c r="D43" s="47" t="s">
        <v>584</v>
      </c>
      <c r="E43" s="47" t="s">
        <v>585</v>
      </c>
      <c r="F43" s="47" t="s">
        <v>567</v>
      </c>
      <c r="G43" s="60"/>
      <c r="H43" s="48">
        <v>4</v>
      </c>
      <c r="I43" s="49" t="str">
        <f t="shared" si="6"/>
        <v>Efectividad.</v>
      </c>
      <c r="J43" s="50">
        <f t="shared" si="7"/>
        <v>1</v>
      </c>
      <c r="K43" s="51" t="str">
        <f t="shared" si="8"/>
        <v>El elemento de control se supervisa periódicamente.</v>
      </c>
      <c r="L43" s="122"/>
      <c r="M43" s="130"/>
    </row>
    <row r="44" spans="1:13" ht="15.75" thickBot="1">
      <c r="A44" s="135" t="s">
        <v>27</v>
      </c>
      <c r="B44" s="125"/>
      <c r="C44" s="125"/>
      <c r="D44" s="125"/>
      <c r="E44" s="125"/>
      <c r="F44" s="126"/>
      <c r="G44" s="54"/>
      <c r="H44" s="55"/>
      <c r="I44" s="56"/>
      <c r="J44" s="56"/>
      <c r="K44" s="56"/>
      <c r="L44" s="56"/>
      <c r="M44" s="56"/>
    </row>
    <row r="45" spans="1:13" ht="270">
      <c r="A45" s="36">
        <v>31</v>
      </c>
      <c r="B45" s="57" t="s">
        <v>73</v>
      </c>
      <c r="C45" s="38" t="s">
        <v>318</v>
      </c>
      <c r="D45" s="38" t="s">
        <v>176</v>
      </c>
      <c r="E45" s="38" t="s">
        <v>96</v>
      </c>
      <c r="F45" s="38" t="s">
        <v>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row>
    <row r="46" spans="1:13" ht="409.5">
      <c r="A46" s="36">
        <v>32</v>
      </c>
      <c r="B46" s="58" t="s">
        <v>74</v>
      </c>
      <c r="C46" s="47" t="s">
        <v>318</v>
      </c>
      <c r="D46" s="47" t="s">
        <v>176</v>
      </c>
      <c r="E46" s="47" t="s">
        <v>96</v>
      </c>
      <c r="F46" s="47" t="s">
        <v>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row>
    <row r="47" spans="1:13" ht="409.5">
      <c r="A47" s="36">
        <v>33</v>
      </c>
      <c r="B47" s="59" t="s">
        <v>75</v>
      </c>
      <c r="C47" s="38" t="s">
        <v>318</v>
      </c>
      <c r="D47" s="38" t="s">
        <v>176</v>
      </c>
      <c r="E47" s="38" t="s">
        <v>266</v>
      </c>
      <c r="F47" s="38" t="s">
        <v>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row>
    <row r="48" spans="1:13" ht="21.75">
      <c r="A48" s="33"/>
      <c r="B48" s="61"/>
      <c r="C48" s="62"/>
      <c r="D48" s="62"/>
      <c r="E48" s="63"/>
      <c r="F48" s="63"/>
      <c r="G48" s="63"/>
      <c r="H48" s="33"/>
      <c r="I48" s="33"/>
      <c r="J48" s="136" t="s">
        <v>28</v>
      </c>
      <c r="K48" s="137"/>
      <c r="L48" s="64">
        <f>(+L11+L20+L25+L38+L45)/5</f>
        <v>0.83958333333333335</v>
      </c>
      <c r="M48" s="106" t="str">
        <f>IF(L48&lt;0.39,"BAJO",IF(L48&lt;0.69,"MEDIO",IF(L48&lt;=1,"ALTO",0)))</f>
        <v>ALTO</v>
      </c>
    </row>
    <row r="49" spans="1:13">
      <c r="A49" s="33"/>
      <c r="B49" s="65"/>
      <c r="C49" s="66"/>
      <c r="D49" s="66"/>
      <c r="E49" s="33"/>
      <c r="F49" s="33"/>
      <c r="G49" s="63"/>
      <c r="H49" s="33"/>
      <c r="I49" s="33"/>
      <c r="J49" s="33"/>
      <c r="K49" s="33"/>
      <c r="L49" s="33"/>
      <c r="M49" s="33"/>
    </row>
    <row r="50" spans="1:13" ht="18">
      <c r="A50" s="67"/>
      <c r="B50" s="67"/>
      <c r="C50" s="67"/>
      <c r="D50" s="67"/>
      <c r="E50" s="67"/>
      <c r="F50" s="67"/>
      <c r="G50" s="67"/>
      <c r="H50" s="67"/>
      <c r="I50" s="67"/>
      <c r="J50" s="67"/>
      <c r="K50" s="138"/>
      <c r="L50" s="139"/>
      <c r="M50" s="33"/>
    </row>
    <row r="51" spans="1:13" ht="15.75" thickBot="1">
      <c r="A51" s="68"/>
      <c r="B51" s="68"/>
      <c r="C51" s="68"/>
      <c r="D51" s="68"/>
      <c r="E51" s="68"/>
      <c r="F51" s="68"/>
      <c r="G51" s="69"/>
      <c r="H51" s="68"/>
      <c r="I51" s="68"/>
      <c r="J51" s="68"/>
      <c r="K51" s="70"/>
      <c r="L51" s="70"/>
      <c r="M51" s="33"/>
    </row>
    <row r="52" spans="1:13" ht="18.75" thickBot="1">
      <c r="A52" s="140" t="s">
        <v>586</v>
      </c>
      <c r="B52" s="140"/>
      <c r="C52" s="140"/>
      <c r="D52" s="140"/>
      <c r="E52" s="140"/>
      <c r="F52" s="140"/>
      <c r="G52" s="140"/>
      <c r="H52" s="140"/>
      <c r="I52" s="140"/>
      <c r="J52" s="140"/>
      <c r="K52" s="141" t="s">
        <v>29</v>
      </c>
      <c r="L52" s="142"/>
      <c r="M52" s="33"/>
    </row>
    <row r="53" spans="1:13" ht="15.75" thickBot="1">
      <c r="A53" s="71"/>
      <c r="B53" s="72"/>
      <c r="C53" s="73"/>
      <c r="D53" s="73"/>
      <c r="E53" s="73"/>
      <c r="F53" s="73"/>
      <c r="G53" s="74"/>
      <c r="H53" s="73"/>
      <c r="I53" s="73"/>
      <c r="J53" s="73"/>
      <c r="K53" s="70"/>
      <c r="L53" s="70"/>
      <c r="M53" s="33"/>
    </row>
    <row r="54" spans="1:13" ht="18.75" thickBot="1">
      <c r="A54" s="143" t="s">
        <v>63</v>
      </c>
      <c r="B54" s="144"/>
      <c r="C54" s="144"/>
      <c r="D54" s="144"/>
      <c r="E54" s="144"/>
      <c r="F54" s="145"/>
      <c r="G54" s="144"/>
      <c r="H54" s="144"/>
      <c r="I54" s="144"/>
      <c r="J54" s="146"/>
      <c r="K54" s="70"/>
      <c r="L54" s="70"/>
      <c r="M54" s="33"/>
    </row>
    <row r="55" spans="1:13" ht="41.25" thickBot="1">
      <c r="A55" s="108" t="s">
        <v>30</v>
      </c>
      <c r="B55" s="107" t="s">
        <v>31</v>
      </c>
      <c r="C55" s="147" t="s">
        <v>32</v>
      </c>
      <c r="D55" s="148"/>
      <c r="E55" s="75" t="s">
        <v>33</v>
      </c>
      <c r="F55" s="108" t="s">
        <v>34</v>
      </c>
      <c r="G55" s="74"/>
      <c r="H55" s="143" t="s">
        <v>35</v>
      </c>
      <c r="I55" s="143"/>
      <c r="J55" s="146"/>
      <c r="K55" s="70"/>
      <c r="L55" s="70"/>
      <c r="M55" s="33"/>
    </row>
    <row r="56" spans="1:13" ht="41.25" thickBot="1">
      <c r="A56" s="76">
        <v>1</v>
      </c>
      <c r="B56" s="77" t="s">
        <v>587</v>
      </c>
      <c r="C56" s="149" t="s">
        <v>588</v>
      </c>
      <c r="D56" s="150"/>
      <c r="E56" s="78" t="s">
        <v>589</v>
      </c>
      <c r="F56" s="104" t="s">
        <v>590</v>
      </c>
      <c r="G56" s="79"/>
      <c r="H56" s="133" t="s">
        <v>591</v>
      </c>
      <c r="I56" s="133"/>
      <c r="J56" s="134"/>
      <c r="K56" s="70"/>
      <c r="L56" s="70"/>
      <c r="M56" s="33"/>
    </row>
    <row r="57" spans="1:13" ht="18.75" thickBot="1">
      <c r="A57" s="76">
        <v>2</v>
      </c>
      <c r="B57" s="77"/>
      <c r="C57" s="131"/>
      <c r="D57" s="132"/>
      <c r="E57" s="78"/>
      <c r="F57" s="104"/>
      <c r="G57" s="79"/>
      <c r="H57" s="133"/>
      <c r="I57" s="133"/>
      <c r="J57" s="134"/>
      <c r="K57" s="70"/>
      <c r="L57" s="70"/>
      <c r="M57" s="33"/>
    </row>
    <row r="58" spans="1:13" ht="18.75" thickBot="1">
      <c r="A58" s="76">
        <v>3</v>
      </c>
      <c r="B58" s="77"/>
      <c r="C58" s="149"/>
      <c r="D58" s="151"/>
      <c r="E58" s="78"/>
      <c r="F58" s="104"/>
      <c r="G58" s="79"/>
      <c r="H58" s="133"/>
      <c r="I58" s="133"/>
      <c r="J58" s="134"/>
      <c r="K58" s="70"/>
      <c r="L58" s="70"/>
      <c r="M58" s="33"/>
    </row>
    <row r="59" spans="1:13" ht="18.75" thickBot="1">
      <c r="A59" s="76">
        <v>4</v>
      </c>
      <c r="B59" s="77"/>
      <c r="C59" s="80"/>
      <c r="D59" s="80"/>
      <c r="E59" s="78"/>
      <c r="F59" s="104"/>
      <c r="G59" s="79"/>
      <c r="H59" s="133"/>
      <c r="I59" s="133"/>
      <c r="J59" s="134"/>
      <c r="K59" s="70"/>
      <c r="L59" s="70"/>
      <c r="M59" s="33"/>
    </row>
    <row r="60" spans="1:13" ht="18.75" thickBot="1">
      <c r="A60" s="76">
        <v>5</v>
      </c>
      <c r="B60" s="105"/>
      <c r="C60" s="133"/>
      <c r="D60" s="152"/>
      <c r="E60" s="78"/>
      <c r="F60" s="104"/>
      <c r="G60" s="79"/>
      <c r="H60" s="133"/>
      <c r="I60" s="133"/>
      <c r="J60" s="134"/>
      <c r="K60" s="70"/>
      <c r="L60" s="70"/>
      <c r="M60" s="33"/>
    </row>
    <row r="61" spans="1:13">
      <c r="A61" s="81"/>
      <c r="B61" s="82"/>
      <c r="C61" s="83"/>
      <c r="D61" s="83"/>
      <c r="E61" s="83"/>
      <c r="F61" s="83"/>
      <c r="G61" s="84"/>
      <c r="H61" s="83"/>
      <c r="I61" s="83"/>
      <c r="J61" s="83"/>
      <c r="K61" s="85"/>
      <c r="L61" s="85"/>
      <c r="M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05E9F3BE-85FD-4DAB-9A84-2BCCD69279A4}">
      <formula1>"1,2,3,4"</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EB75-4E87-4D52-99CF-886289EFA53F}">
  <dimension ref="A1:N61"/>
  <sheetViews>
    <sheetView workbookViewId="0">
      <selection sqref="A1:N61"/>
    </sheetView>
  </sheetViews>
  <sheetFormatPr baseColWidth="10" defaultRowHeight="15"/>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78</v>
      </c>
      <c r="B4" s="115"/>
      <c r="C4" s="115"/>
      <c r="D4" s="115"/>
      <c r="E4" s="115"/>
      <c r="F4" s="118" t="s">
        <v>201</v>
      </c>
      <c r="G4" s="118"/>
      <c r="H4" s="118"/>
      <c r="I4" s="118"/>
      <c r="J4" s="118"/>
      <c r="K4" s="118"/>
      <c r="L4" s="118"/>
      <c r="M4" s="16"/>
      <c r="N4" s="17"/>
    </row>
    <row r="5" spans="1:14" ht="18.75">
      <c r="A5" s="115" t="s">
        <v>592</v>
      </c>
      <c r="B5" s="115"/>
      <c r="C5" s="115"/>
      <c r="D5" s="115"/>
      <c r="E5" s="115"/>
      <c r="F5" s="115"/>
      <c r="G5" s="111"/>
      <c r="H5" s="18"/>
      <c r="I5" s="18"/>
      <c r="J5" s="19"/>
      <c r="K5" s="19"/>
      <c r="L5" s="19"/>
      <c r="M5" s="20"/>
      <c r="N5" s="17"/>
    </row>
    <row r="6" spans="1:14" ht="18.75">
      <c r="A6" s="115" t="s">
        <v>548</v>
      </c>
      <c r="B6" s="115"/>
      <c r="C6" s="115"/>
      <c r="D6" s="115"/>
      <c r="E6" s="115"/>
      <c r="F6" s="115"/>
      <c r="G6" s="111"/>
      <c r="H6" s="18"/>
      <c r="I6" s="18"/>
      <c r="J6" s="19"/>
      <c r="K6" s="19"/>
      <c r="L6" s="19"/>
      <c r="M6" s="20"/>
      <c r="N6" s="17"/>
    </row>
    <row r="7" spans="1:14" ht="18.75">
      <c r="A7" s="115" t="s">
        <v>549</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550</v>
      </c>
      <c r="D11" s="38" t="s">
        <v>551</v>
      </c>
      <c r="E11" s="38" t="s">
        <v>593</v>
      </c>
      <c r="F11" s="38" t="s">
        <v>553</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0.78125</v>
      </c>
      <c r="M11" s="123" t="str">
        <f>IF(L11&lt;0.39,"BAJO",IF(L11&lt;0.69,"MEDIO",IF(L11&lt;=1,"ALTO",0)))</f>
        <v>ALTO</v>
      </c>
      <c r="N11" s="44"/>
    </row>
    <row r="12" spans="1:14" ht="378">
      <c r="A12" s="36">
        <v>2</v>
      </c>
      <c r="B12" s="46" t="s">
        <v>67</v>
      </c>
      <c r="C12" s="47" t="s">
        <v>550</v>
      </c>
      <c r="D12" s="47" t="s">
        <v>551</v>
      </c>
      <c r="E12" s="47" t="s">
        <v>594</v>
      </c>
      <c r="F12" s="47" t="s">
        <v>555</v>
      </c>
      <c r="G12" s="39"/>
      <c r="H12" s="48">
        <v>4</v>
      </c>
      <c r="I12" s="49" t="str">
        <f t="shared" si="0"/>
        <v>Efectividad.</v>
      </c>
      <c r="J12" s="50">
        <f t="shared" si="1"/>
        <v>1</v>
      </c>
      <c r="K12" s="51" t="str">
        <f t="shared" si="2"/>
        <v>El elemento de control se supervisa periódicamente.</v>
      </c>
      <c r="L12" s="122"/>
      <c r="M12" s="123"/>
      <c r="N12" s="44"/>
    </row>
    <row r="13" spans="1:14" ht="409.5">
      <c r="A13" s="36">
        <v>3</v>
      </c>
      <c r="B13" s="37" t="s">
        <v>68</v>
      </c>
      <c r="C13" s="38" t="s">
        <v>284</v>
      </c>
      <c r="D13" s="38" t="s">
        <v>285</v>
      </c>
      <c r="E13" s="38" t="s">
        <v>286</v>
      </c>
      <c r="F13" s="38" t="s">
        <v>214</v>
      </c>
      <c r="G13" s="39"/>
      <c r="H13" s="40">
        <v>3</v>
      </c>
      <c r="I13" s="41" t="str">
        <f t="shared" si="0"/>
        <v>Implementación.</v>
      </c>
      <c r="J13" s="42">
        <f t="shared" si="1"/>
        <v>0.75</v>
      </c>
      <c r="K13" s="43" t="str">
        <f t="shared" si="2"/>
        <v>El elemento de control está operando de acuerdo al proceso.</v>
      </c>
      <c r="L13" s="122"/>
      <c r="M13" s="123"/>
      <c r="N13" s="44"/>
    </row>
    <row r="14" spans="1:14" ht="256.5">
      <c r="A14" s="36">
        <v>4</v>
      </c>
      <c r="B14" s="46" t="s">
        <v>69</v>
      </c>
      <c r="C14" s="47" t="s">
        <v>287</v>
      </c>
      <c r="D14" s="47" t="s">
        <v>288</v>
      </c>
      <c r="E14" s="47" t="s">
        <v>289</v>
      </c>
      <c r="F14" s="47" t="s">
        <v>290</v>
      </c>
      <c r="G14" s="39"/>
      <c r="H14" s="48">
        <v>3</v>
      </c>
      <c r="I14" s="49" t="str">
        <f t="shared" si="0"/>
        <v>Implementación.</v>
      </c>
      <c r="J14" s="50">
        <f t="shared" si="1"/>
        <v>0.75</v>
      </c>
      <c r="K14" s="51" t="str">
        <f t="shared" si="2"/>
        <v>El elemento de control está operando de acuerdo al proceso.</v>
      </c>
      <c r="L14" s="122"/>
      <c r="M14" s="123"/>
      <c r="N14" s="44"/>
    </row>
    <row r="15" spans="1:14" ht="364.5">
      <c r="A15" s="36">
        <v>5</v>
      </c>
      <c r="B15" s="37" t="s">
        <v>40</v>
      </c>
      <c r="C15" s="38" t="s">
        <v>556</v>
      </c>
      <c r="D15" s="38" t="s">
        <v>551</v>
      </c>
      <c r="E15" s="38" t="s">
        <v>557</v>
      </c>
      <c r="F15" s="38" t="s">
        <v>87</v>
      </c>
      <c r="G15" s="39"/>
      <c r="H15" s="40">
        <v>3</v>
      </c>
      <c r="I15" s="41" t="str">
        <f t="shared" si="0"/>
        <v>Implementación.</v>
      </c>
      <c r="J15" s="42">
        <f t="shared" si="1"/>
        <v>0.75</v>
      </c>
      <c r="K15" s="43" t="str">
        <f t="shared" si="2"/>
        <v>El elemento de control está operando de acuerdo al proceso.</v>
      </c>
      <c r="L15" s="122"/>
      <c r="M15" s="123"/>
      <c r="N15" s="44"/>
    </row>
    <row r="16" spans="1:14" ht="202.5">
      <c r="A16" s="36">
        <v>6</v>
      </c>
      <c r="B16" s="46" t="s">
        <v>70</v>
      </c>
      <c r="C16" s="47" t="s">
        <v>558</v>
      </c>
      <c r="D16" s="47" t="s">
        <v>551</v>
      </c>
      <c r="E16" s="47" t="s">
        <v>559</v>
      </c>
      <c r="F16" s="47" t="s">
        <v>560</v>
      </c>
      <c r="G16" s="52"/>
      <c r="H16" s="48">
        <v>4</v>
      </c>
      <c r="I16" s="49" t="str">
        <f t="shared" si="0"/>
        <v>Efectividad.</v>
      </c>
      <c r="J16" s="50">
        <f t="shared" si="1"/>
        <v>1</v>
      </c>
      <c r="K16" s="51" t="str">
        <f t="shared" si="2"/>
        <v>El elemento de control se supervisa periódicamente.</v>
      </c>
      <c r="L16" s="122"/>
      <c r="M16" s="123"/>
      <c r="N16" s="44"/>
    </row>
    <row r="17" spans="1:14" ht="409.5">
      <c r="A17" s="36">
        <v>7</v>
      </c>
      <c r="B17" s="37" t="s">
        <v>41</v>
      </c>
      <c r="C17" s="38" t="s">
        <v>284</v>
      </c>
      <c r="D17" s="38" t="s">
        <v>285</v>
      </c>
      <c r="E17" s="38" t="s">
        <v>295</v>
      </c>
      <c r="F17" s="38" t="s">
        <v>561</v>
      </c>
      <c r="G17" s="53"/>
      <c r="H17" s="40">
        <v>1</v>
      </c>
      <c r="I17" s="41" t="str">
        <f t="shared" si="0"/>
        <v>Implementación inicial.</v>
      </c>
      <c r="J17" s="42">
        <f t="shared" si="1"/>
        <v>0.25</v>
      </c>
      <c r="K17" s="43" t="str">
        <f t="shared" si="2"/>
        <v>El elemento de control no está formalizado.</v>
      </c>
      <c r="L17" s="122"/>
      <c r="M17" s="123"/>
      <c r="N17" s="44"/>
    </row>
    <row r="18" spans="1:14" ht="257.25" thickBot="1">
      <c r="A18" s="36">
        <v>8</v>
      </c>
      <c r="B18" s="46" t="s">
        <v>42</v>
      </c>
      <c r="C18" s="47" t="s">
        <v>558</v>
      </c>
      <c r="D18" s="47" t="s">
        <v>551</v>
      </c>
      <c r="E18" s="47" t="s">
        <v>562</v>
      </c>
      <c r="F18" s="47" t="s">
        <v>297</v>
      </c>
      <c r="G18" s="39"/>
      <c r="H18" s="48">
        <v>3</v>
      </c>
      <c r="I18" s="49" t="str">
        <f t="shared" si="0"/>
        <v>Implementación.</v>
      </c>
      <c r="J18" s="50">
        <f t="shared" si="1"/>
        <v>0.75</v>
      </c>
      <c r="K18" s="51" t="str">
        <f t="shared" si="2"/>
        <v>El elemento de control está operando de acuerdo al proceso.</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t="s">
        <v>558</v>
      </c>
      <c r="D20" s="38" t="s">
        <v>551</v>
      </c>
      <c r="E20" s="38" t="s">
        <v>563</v>
      </c>
      <c r="F20" s="38" t="s">
        <v>564</v>
      </c>
      <c r="G20" s="39"/>
      <c r="H20" s="40">
        <v>4</v>
      </c>
      <c r="I20" s="41" t="str">
        <f>IF(H20=1,"Implementación inicial.",IF(H20=2,"Implementación.",IF(H20=3,"Implementación.",IF(H20=4,"Efectividad.",0))))</f>
        <v>Efectividad.</v>
      </c>
      <c r="J20" s="42">
        <f>IF(H20=1,0.25,IF(H20=2,0.5,IF(H20=3,0.75,IF(H20=4,1,0))))</f>
        <v>1</v>
      </c>
      <c r="K20" s="43"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22">
        <f>AVERAGE(J20:J23)</f>
        <v>0.875</v>
      </c>
      <c r="M20" s="127" t="str">
        <f>IF(L20&lt;0.39,"BAJO",IF(L20&lt;0.69,"MEDIO",IF(L20&lt;=1,"ALTO",0)))</f>
        <v>ALTO</v>
      </c>
      <c r="N20" s="44"/>
    </row>
    <row r="21" spans="1:14" ht="405">
      <c r="A21" s="36">
        <v>10</v>
      </c>
      <c r="B21" s="58" t="s">
        <v>51</v>
      </c>
      <c r="C21" s="47" t="s">
        <v>300</v>
      </c>
      <c r="D21" s="47" t="s">
        <v>301</v>
      </c>
      <c r="E21" s="47" t="s">
        <v>302</v>
      </c>
      <c r="F21" s="47" t="s">
        <v>303</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c r="N21" s="44"/>
    </row>
    <row r="22" spans="1:14" ht="243">
      <c r="A22" s="36">
        <v>11</v>
      </c>
      <c r="B22" s="57" t="s">
        <v>52</v>
      </c>
      <c r="C22" s="38" t="s">
        <v>300</v>
      </c>
      <c r="D22" s="38" t="s">
        <v>301</v>
      </c>
      <c r="E22" s="38" t="s">
        <v>304</v>
      </c>
      <c r="F22" s="279" t="s">
        <v>305</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c r="N22" s="44"/>
    </row>
    <row r="23" spans="1:14" ht="351.75" thickBot="1">
      <c r="A23" s="36">
        <v>12</v>
      </c>
      <c r="B23" s="58" t="s">
        <v>43</v>
      </c>
      <c r="C23" s="47" t="s">
        <v>306</v>
      </c>
      <c r="D23" s="47" t="s">
        <v>176</v>
      </c>
      <c r="E23" s="47" t="s">
        <v>307</v>
      </c>
      <c r="F23" s="280" t="s">
        <v>308</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t="s">
        <v>558</v>
      </c>
      <c r="D25" s="38" t="s">
        <v>551</v>
      </c>
      <c r="E25" s="38" t="s">
        <v>565</v>
      </c>
      <c r="F25" s="38" t="s">
        <v>566</v>
      </c>
      <c r="G25" s="39"/>
      <c r="H25" s="40">
        <v>3</v>
      </c>
      <c r="I25" s="41" t="str">
        <f t="shared" ref="I25:I36" si="3">IF(H25=1,"Implementación inicial.",IF(H25=2,"Implementación.",IF(H25=3,"Implementación.",IF(H25=4,"Efectividad.",0))))</f>
        <v>Implementación.</v>
      </c>
      <c r="J25" s="42">
        <f t="shared" ref="J25:J36" si="4">IF(H25=1,0.25,IF(H25=2,0.5,IF(H25=3,0.75,IF(H25=4,1,0))))</f>
        <v>0.75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22">
        <f>AVERAGE(J25:J36)</f>
        <v>0.83333333333333337</v>
      </c>
      <c r="M25" s="128" t="str">
        <f>IF(L25&lt;0.39,"BAJO",IF(L25&lt;0.69,"MEDIO",IF(L25&lt;=1,"ALTO",0)))</f>
        <v>ALTO</v>
      </c>
      <c r="N25" s="44"/>
    </row>
    <row r="26" spans="1:14" ht="256.5">
      <c r="A26" s="36">
        <v>14</v>
      </c>
      <c r="B26" s="58" t="s">
        <v>45</v>
      </c>
      <c r="C26" s="47" t="s">
        <v>558</v>
      </c>
      <c r="D26" s="47" t="s">
        <v>551</v>
      </c>
      <c r="E26" s="47" t="s">
        <v>115</v>
      </c>
      <c r="F26" s="47" t="s">
        <v>567</v>
      </c>
      <c r="G26" s="39"/>
      <c r="H26" s="48">
        <v>4</v>
      </c>
      <c r="I26" s="49" t="str">
        <f t="shared" si="3"/>
        <v>Efectividad.</v>
      </c>
      <c r="J26" s="50">
        <f t="shared" si="4"/>
        <v>1</v>
      </c>
      <c r="K26" s="51" t="str">
        <f t="shared" si="5"/>
        <v>El elemento de control se supervisa periódicamente.</v>
      </c>
      <c r="L26" s="122"/>
      <c r="M26" s="123"/>
      <c r="N26" s="44"/>
    </row>
    <row r="27" spans="1:14" ht="310.5">
      <c r="A27" s="36">
        <v>15</v>
      </c>
      <c r="B27" s="59" t="s">
        <v>46</v>
      </c>
      <c r="C27" s="38" t="s">
        <v>558</v>
      </c>
      <c r="D27" s="38" t="s">
        <v>551</v>
      </c>
      <c r="E27" s="38" t="s">
        <v>568</v>
      </c>
      <c r="F27" s="38" t="s">
        <v>567</v>
      </c>
      <c r="G27" s="39"/>
      <c r="H27" s="40">
        <v>4</v>
      </c>
      <c r="I27" s="41" t="str">
        <f t="shared" si="3"/>
        <v>Efectividad.</v>
      </c>
      <c r="J27" s="42">
        <f t="shared" si="4"/>
        <v>1</v>
      </c>
      <c r="K27" s="43" t="str">
        <f t="shared" si="5"/>
        <v>El elemento de control se supervisa periódicamente.</v>
      </c>
      <c r="L27" s="122"/>
      <c r="M27" s="123"/>
      <c r="N27" s="44"/>
    </row>
    <row r="28" spans="1:14" ht="256.5">
      <c r="A28" s="36">
        <v>16</v>
      </c>
      <c r="B28" s="58" t="s">
        <v>57</v>
      </c>
      <c r="C28" s="47" t="s">
        <v>558</v>
      </c>
      <c r="D28" s="47" t="s">
        <v>551</v>
      </c>
      <c r="E28" s="47" t="s">
        <v>595</v>
      </c>
      <c r="F28" s="47" t="s">
        <v>567</v>
      </c>
      <c r="G28" s="53"/>
      <c r="H28" s="48">
        <v>4</v>
      </c>
      <c r="I28" s="49" t="str">
        <f t="shared" si="3"/>
        <v>Efectividad.</v>
      </c>
      <c r="J28" s="50">
        <f t="shared" si="4"/>
        <v>1</v>
      </c>
      <c r="K28" s="51" t="str">
        <f t="shared" si="5"/>
        <v>El elemento de control se supervisa periódicamente.</v>
      </c>
      <c r="L28" s="122"/>
      <c r="M28" s="123"/>
      <c r="N28" s="44"/>
    </row>
    <row r="29" spans="1:14" ht="324">
      <c r="A29" s="36">
        <v>17</v>
      </c>
      <c r="B29" s="59" t="s">
        <v>47</v>
      </c>
      <c r="C29" s="38" t="s">
        <v>558</v>
      </c>
      <c r="D29" s="38" t="s">
        <v>551</v>
      </c>
      <c r="E29" s="38" t="s">
        <v>570</v>
      </c>
      <c r="F29" s="38" t="s">
        <v>571</v>
      </c>
      <c r="G29" s="39"/>
      <c r="H29" s="40">
        <v>3</v>
      </c>
      <c r="I29" s="41" t="str">
        <f t="shared" si="3"/>
        <v>Implementación.</v>
      </c>
      <c r="J29" s="42">
        <f t="shared" si="4"/>
        <v>0.75</v>
      </c>
      <c r="K29" s="43" t="str">
        <f t="shared" si="5"/>
        <v>El elemento de control está operando de acuerdo al proceso.</v>
      </c>
      <c r="L29" s="122"/>
      <c r="M29" s="123"/>
      <c r="N29" s="44"/>
    </row>
    <row r="30" spans="1:14" ht="391.5">
      <c r="A30" s="36">
        <v>18</v>
      </c>
      <c r="B30" s="58" t="s">
        <v>48</v>
      </c>
      <c r="C30" s="47" t="s">
        <v>318</v>
      </c>
      <c r="D30" s="47" t="s">
        <v>176</v>
      </c>
      <c r="E30" s="47" t="s">
        <v>177</v>
      </c>
      <c r="F30" s="47" t="s">
        <v>178</v>
      </c>
      <c r="G30" s="39"/>
      <c r="H30" s="48">
        <v>4</v>
      </c>
      <c r="I30" s="49" t="str">
        <f t="shared" si="3"/>
        <v>Efectividad.</v>
      </c>
      <c r="J30" s="50">
        <f t="shared" si="4"/>
        <v>1</v>
      </c>
      <c r="K30" s="51" t="str">
        <f t="shared" si="5"/>
        <v>El elemento de control se supervisa periódicamente.</v>
      </c>
      <c r="L30" s="122"/>
      <c r="M30" s="123"/>
      <c r="N30" s="44"/>
    </row>
    <row r="31" spans="1:14" ht="243">
      <c r="A31" s="36">
        <v>19</v>
      </c>
      <c r="B31" s="59" t="s">
        <v>23</v>
      </c>
      <c r="C31" s="38" t="s">
        <v>318</v>
      </c>
      <c r="D31" s="38" t="s">
        <v>176</v>
      </c>
      <c r="E31" s="38" t="s">
        <v>179</v>
      </c>
      <c r="F31" s="38" t="s">
        <v>180</v>
      </c>
      <c r="G31" s="39"/>
      <c r="H31" s="40">
        <v>2</v>
      </c>
      <c r="I31" s="41" t="str">
        <f t="shared" si="3"/>
        <v>Implementación.</v>
      </c>
      <c r="J31" s="42">
        <f t="shared" si="4"/>
        <v>0.5</v>
      </c>
      <c r="K31" s="43" t="str">
        <f t="shared" si="5"/>
        <v>El elemento de control está formalizado.</v>
      </c>
      <c r="L31" s="122"/>
      <c r="M31" s="123"/>
      <c r="N31" s="44"/>
    </row>
    <row r="32" spans="1:14" ht="283.5">
      <c r="A32" s="36">
        <v>20</v>
      </c>
      <c r="B32" s="58" t="s">
        <v>49</v>
      </c>
      <c r="C32" s="47" t="s">
        <v>95</v>
      </c>
      <c r="D32" s="47" t="s">
        <v>182</v>
      </c>
      <c r="E32" s="47" t="s">
        <v>183</v>
      </c>
      <c r="F32" s="47" t="s">
        <v>184</v>
      </c>
      <c r="G32" s="39"/>
      <c r="H32" s="48">
        <v>3</v>
      </c>
      <c r="I32" s="49" t="str">
        <f t="shared" si="3"/>
        <v>Implementación.</v>
      </c>
      <c r="J32" s="50">
        <f t="shared" si="4"/>
        <v>0.75</v>
      </c>
      <c r="K32" s="51" t="str">
        <f t="shared" si="5"/>
        <v>El elemento de control está operando de acuerdo al proceso.</v>
      </c>
      <c r="L32" s="122"/>
      <c r="M32" s="123"/>
      <c r="N32" s="44"/>
    </row>
    <row r="33" spans="1:14" ht="405">
      <c r="A33" s="36">
        <v>21</v>
      </c>
      <c r="B33" s="59" t="s">
        <v>50</v>
      </c>
      <c r="C33" s="38" t="s">
        <v>151</v>
      </c>
      <c r="D33" s="38" t="s">
        <v>320</v>
      </c>
      <c r="E33" s="38" t="s">
        <v>321</v>
      </c>
      <c r="F33" s="38" t="s">
        <v>326</v>
      </c>
      <c r="G33" s="39"/>
      <c r="H33" s="40">
        <v>3</v>
      </c>
      <c r="I33" s="41" t="str">
        <f t="shared" si="3"/>
        <v>Implementación.</v>
      </c>
      <c r="J33" s="42">
        <f t="shared" si="4"/>
        <v>0.75</v>
      </c>
      <c r="K33" s="43" t="str">
        <f t="shared" si="5"/>
        <v>El elemento de control está operando de acuerdo al proceso.</v>
      </c>
      <c r="L33" s="122"/>
      <c r="M33" s="123"/>
      <c r="N33" s="44"/>
    </row>
    <row r="34" spans="1:14" ht="337.5">
      <c r="A34" s="36">
        <v>22</v>
      </c>
      <c r="B34" s="58" t="s">
        <v>53</v>
      </c>
      <c r="C34" s="47" t="s">
        <v>558</v>
      </c>
      <c r="D34" s="47" t="s">
        <v>551</v>
      </c>
      <c r="E34" s="47" t="s">
        <v>596</v>
      </c>
      <c r="F34" s="47" t="s">
        <v>573</v>
      </c>
      <c r="G34" s="39"/>
      <c r="H34" s="48">
        <v>4</v>
      </c>
      <c r="I34" s="49" t="str">
        <f t="shared" si="3"/>
        <v>Efectividad.</v>
      </c>
      <c r="J34" s="50">
        <f t="shared" si="4"/>
        <v>1</v>
      </c>
      <c r="K34" s="51" t="str">
        <f t="shared" si="5"/>
        <v>El elemento de control se supervisa periódicamente.</v>
      </c>
      <c r="L34" s="122"/>
      <c r="M34" s="123"/>
      <c r="N34" s="44"/>
    </row>
    <row r="35" spans="1:14" ht="270">
      <c r="A35" s="36">
        <v>23</v>
      </c>
      <c r="B35" s="59" t="s">
        <v>54</v>
      </c>
      <c r="C35" s="38" t="s">
        <v>574</v>
      </c>
      <c r="D35" s="38" t="s">
        <v>575</v>
      </c>
      <c r="E35" s="38" t="s">
        <v>576</v>
      </c>
      <c r="F35" s="38" t="s">
        <v>577</v>
      </c>
      <c r="G35" s="39"/>
      <c r="H35" s="40">
        <v>3</v>
      </c>
      <c r="I35" s="41" t="str">
        <f t="shared" si="3"/>
        <v>Implementación.</v>
      </c>
      <c r="J35" s="42">
        <f t="shared" si="4"/>
        <v>0.75</v>
      </c>
      <c r="K35" s="43" t="str">
        <f t="shared" si="5"/>
        <v>El elemento de control está operando de acuerdo al proceso.</v>
      </c>
      <c r="L35" s="122"/>
      <c r="M35" s="123"/>
      <c r="N35" s="44"/>
    </row>
    <row r="36" spans="1:14" ht="409.6" thickBot="1">
      <c r="A36" s="36">
        <v>24</v>
      </c>
      <c r="B36" s="58" t="s">
        <v>58</v>
      </c>
      <c r="C36" s="47" t="s">
        <v>151</v>
      </c>
      <c r="D36" s="47" t="s">
        <v>320</v>
      </c>
      <c r="E36" s="47" t="s">
        <v>325</v>
      </c>
      <c r="F36" s="47" t="s">
        <v>326</v>
      </c>
      <c r="G36" s="39"/>
      <c r="H36" s="48">
        <v>3</v>
      </c>
      <c r="I36" s="49" t="str">
        <f t="shared" si="3"/>
        <v>Implementación.</v>
      </c>
      <c r="J36" s="50">
        <f t="shared" si="4"/>
        <v>0.75</v>
      </c>
      <c r="K36" s="51" t="str">
        <f t="shared" si="5"/>
        <v>El elemento de control está operando de acuerdo al proceso.</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t="s">
        <v>558</v>
      </c>
      <c r="D38" s="38" t="s">
        <v>551</v>
      </c>
      <c r="E38" s="38" t="s">
        <v>578</v>
      </c>
      <c r="F38" s="38" t="s">
        <v>567</v>
      </c>
      <c r="G38" s="39"/>
      <c r="H38" s="40">
        <v>3</v>
      </c>
      <c r="I38" s="41" t="str">
        <f t="shared" ref="I38:I43" si="6">IF(H38=1,"Implementación inicial.",IF(H38=2,"Implementación.",IF(H38=3,"Implementación.",IF(H38=4,"Efectividad.",0))))</f>
        <v>Implementación.</v>
      </c>
      <c r="J38" s="42">
        <f t="shared" ref="J38:J43" si="7">IF(H38=1,0.25,IF(H38=2,0.5,IF(H38=3,0.75,IF(H38=4,1,0))))</f>
        <v>0.75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22">
        <f>AVERAGE(J38:J43)</f>
        <v>0.95833333333333337</v>
      </c>
      <c r="M38" s="128" t="str">
        <f>IF(L38&lt;0.39,"BAJO",IF(L38&lt;0.69,"MEDIO",IF(L38&lt;=1,"ALTO",0)))</f>
        <v>ALTO</v>
      </c>
      <c r="N38" s="44"/>
    </row>
    <row r="39" spans="1:14" ht="409.5">
      <c r="A39" s="36">
        <v>26</v>
      </c>
      <c r="B39" s="58" t="s">
        <v>56</v>
      </c>
      <c r="C39" s="47" t="s">
        <v>558</v>
      </c>
      <c r="D39" s="47" t="s">
        <v>551</v>
      </c>
      <c r="E39" s="47" t="s">
        <v>579</v>
      </c>
      <c r="F39" s="47" t="s">
        <v>567</v>
      </c>
      <c r="G39" s="60"/>
      <c r="H39" s="48">
        <v>4</v>
      </c>
      <c r="I39" s="49" t="str">
        <f t="shared" si="6"/>
        <v>Efectividad.</v>
      </c>
      <c r="J39" s="50">
        <f t="shared" si="7"/>
        <v>1</v>
      </c>
      <c r="K39" s="51" t="str">
        <f t="shared" si="8"/>
        <v>El elemento de control se supervisa periódicamente.</v>
      </c>
      <c r="L39" s="122"/>
      <c r="M39" s="123"/>
      <c r="N39" s="44"/>
    </row>
    <row r="40" spans="1:14" ht="270">
      <c r="A40" s="36">
        <v>27</v>
      </c>
      <c r="B40" s="59" t="s">
        <v>71</v>
      </c>
      <c r="C40" s="38" t="s">
        <v>558</v>
      </c>
      <c r="D40" s="38" t="s">
        <v>551</v>
      </c>
      <c r="E40" s="38" t="s">
        <v>580</v>
      </c>
      <c r="F40" s="38" t="s">
        <v>581</v>
      </c>
      <c r="G40" s="39"/>
      <c r="H40" s="40">
        <v>4</v>
      </c>
      <c r="I40" s="41" t="str">
        <f t="shared" si="6"/>
        <v>Efectividad.</v>
      </c>
      <c r="J40" s="42">
        <f t="shared" si="7"/>
        <v>1</v>
      </c>
      <c r="K40" s="43" t="str">
        <f t="shared" si="8"/>
        <v>El elemento de control se supervisa periódicamente.</v>
      </c>
      <c r="L40" s="122"/>
      <c r="M40" s="123"/>
      <c r="N40" s="44"/>
    </row>
    <row r="41" spans="1:14" ht="409.5">
      <c r="A41" s="36">
        <v>28</v>
      </c>
      <c r="B41" s="58" t="s">
        <v>72</v>
      </c>
      <c r="C41" s="47" t="s">
        <v>318</v>
      </c>
      <c r="D41" s="47" t="s">
        <v>176</v>
      </c>
      <c r="E41" s="47" t="s">
        <v>330</v>
      </c>
      <c r="F41" s="47" t="s">
        <v>331</v>
      </c>
      <c r="G41" s="60"/>
      <c r="H41" s="48">
        <v>4</v>
      </c>
      <c r="I41" s="49" t="str">
        <f t="shared" si="6"/>
        <v>Efectividad.</v>
      </c>
      <c r="J41" s="50">
        <f t="shared" si="7"/>
        <v>1</v>
      </c>
      <c r="K41" s="51" t="str">
        <f t="shared" si="8"/>
        <v>El elemento de control se supervisa periódicamente.</v>
      </c>
      <c r="L41" s="122"/>
      <c r="M41" s="123"/>
      <c r="N41" s="44"/>
    </row>
    <row r="42" spans="1:14" ht="202.5">
      <c r="A42" s="36">
        <v>29</v>
      </c>
      <c r="B42" s="59" t="s">
        <v>25</v>
      </c>
      <c r="C42" s="38" t="s">
        <v>284</v>
      </c>
      <c r="D42" s="38" t="s">
        <v>285</v>
      </c>
      <c r="E42" s="38" t="s">
        <v>332</v>
      </c>
      <c r="F42" s="281" t="s">
        <v>582</v>
      </c>
      <c r="G42" s="39"/>
      <c r="H42" s="40">
        <v>4</v>
      </c>
      <c r="I42" s="41" t="str">
        <f t="shared" si="6"/>
        <v>Efectividad.</v>
      </c>
      <c r="J42" s="42">
        <f t="shared" si="7"/>
        <v>1</v>
      </c>
      <c r="K42" s="43" t="str">
        <f t="shared" si="8"/>
        <v>El elemento de control se supervisa periódicamente.</v>
      </c>
      <c r="L42" s="122"/>
      <c r="M42" s="123"/>
      <c r="N42" s="44"/>
    </row>
    <row r="43" spans="1:14" ht="297.75" thickBot="1">
      <c r="A43" s="36">
        <v>30</v>
      </c>
      <c r="B43" s="58" t="s">
        <v>26</v>
      </c>
      <c r="C43" s="47" t="s">
        <v>583</v>
      </c>
      <c r="D43" s="47" t="s">
        <v>584</v>
      </c>
      <c r="E43" s="47" t="s">
        <v>585</v>
      </c>
      <c r="F43" s="47" t="s">
        <v>567</v>
      </c>
      <c r="G43" s="60"/>
      <c r="H43" s="48">
        <v>4</v>
      </c>
      <c r="I43" s="49" t="str">
        <f t="shared" si="6"/>
        <v>Efectividad.</v>
      </c>
      <c r="J43" s="50">
        <f t="shared" si="7"/>
        <v>1</v>
      </c>
      <c r="K43" s="51" t="str">
        <f t="shared" si="8"/>
        <v>El elemento de control se supervisa periódicamente.</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38" t="s">
        <v>318</v>
      </c>
      <c r="D45" s="38" t="s">
        <v>176</v>
      </c>
      <c r="E45" s="38" t="s">
        <v>96</v>
      </c>
      <c r="F45" s="38" t="s">
        <v>197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47" t="s">
        <v>318</v>
      </c>
      <c r="D46" s="47" t="s">
        <v>176</v>
      </c>
      <c r="E46" s="47" t="s">
        <v>96</v>
      </c>
      <c r="F46" s="47" t="s">
        <v>197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38" t="s">
        <v>318</v>
      </c>
      <c r="D47" s="38" t="s">
        <v>176</v>
      </c>
      <c r="E47" s="38" t="s">
        <v>266</v>
      </c>
      <c r="F47" s="38" t="s">
        <v>197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0.83958333333333335</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586</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54.75" thickBot="1">
      <c r="A56" s="76">
        <v>1</v>
      </c>
      <c r="B56" s="77" t="s">
        <v>587</v>
      </c>
      <c r="C56" s="149" t="s">
        <v>588</v>
      </c>
      <c r="D56" s="150"/>
      <c r="E56" s="78" t="s">
        <v>597</v>
      </c>
      <c r="F56" s="104" t="s">
        <v>590</v>
      </c>
      <c r="G56" s="79"/>
      <c r="H56" s="133" t="s">
        <v>591</v>
      </c>
      <c r="I56" s="133"/>
      <c r="J56" s="134"/>
      <c r="K56" s="70"/>
      <c r="L56" s="70"/>
      <c r="M56" s="33"/>
      <c r="N56" s="44"/>
    </row>
    <row r="57" spans="1:14" ht="18.75" thickBot="1">
      <c r="A57" s="76">
        <v>2</v>
      </c>
      <c r="B57" s="77"/>
      <c r="C57" s="131"/>
      <c r="D57" s="132"/>
      <c r="E57" s="78"/>
      <c r="F57" s="104"/>
      <c r="G57" s="79"/>
      <c r="H57" s="133"/>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855A7917-99A3-4294-A2CE-96A4682B4C14}">
      <formula1>"1,2,3,4"</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2649-7678-4963-AFA5-973C52B46757}">
  <dimension ref="A1:N61"/>
  <sheetViews>
    <sheetView workbookViewId="0">
      <selection sqref="A1:N61"/>
    </sheetView>
  </sheetViews>
  <sheetFormatPr baseColWidth="10" defaultRowHeight="15"/>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598</v>
      </c>
      <c r="B4" s="115"/>
      <c r="C4" s="115"/>
      <c r="D4" s="115"/>
      <c r="E4" s="115"/>
      <c r="F4" s="118" t="s">
        <v>201</v>
      </c>
      <c r="G4" s="118"/>
      <c r="H4" s="118"/>
      <c r="I4" s="118"/>
      <c r="J4" s="118"/>
      <c r="K4" s="118"/>
      <c r="L4" s="118"/>
      <c r="M4" s="16"/>
      <c r="N4" s="17"/>
    </row>
    <row r="5" spans="1:14" ht="18.75">
      <c r="A5" s="115" t="s">
        <v>599</v>
      </c>
      <c r="B5" s="115"/>
      <c r="C5" s="115"/>
      <c r="D5" s="115"/>
      <c r="E5" s="115"/>
      <c r="F5" s="115"/>
      <c r="G5" s="111"/>
      <c r="H5" s="18"/>
      <c r="I5" s="18"/>
      <c r="J5" s="19"/>
      <c r="K5" s="19"/>
      <c r="L5" s="19"/>
      <c r="M5" s="20"/>
      <c r="N5" s="17"/>
    </row>
    <row r="6" spans="1:14" ht="18.75">
      <c r="A6" s="115" t="s">
        <v>600</v>
      </c>
      <c r="B6" s="115"/>
      <c r="C6" s="115"/>
      <c r="D6" s="115"/>
      <c r="E6" s="115"/>
      <c r="F6" s="115"/>
      <c r="G6" s="111"/>
      <c r="H6" s="18"/>
      <c r="I6" s="18"/>
      <c r="J6" s="19"/>
      <c r="K6" s="19"/>
      <c r="L6" s="19"/>
      <c r="M6" s="20"/>
      <c r="N6" s="17"/>
    </row>
    <row r="7" spans="1:14" ht="18.75">
      <c r="A7" s="115" t="s">
        <v>601</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602</v>
      </c>
      <c r="D11" s="38" t="s">
        <v>603</v>
      </c>
      <c r="E11" s="38" t="s">
        <v>604</v>
      </c>
      <c r="F11" s="38" t="s">
        <v>158</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0.96875</v>
      </c>
      <c r="M11" s="123" t="str">
        <f>IF(L11&lt;0.39,"BAJO",IF(L11&lt;0.69,"MEDIO",IF(L11&lt;=1,"ALTO",0)))</f>
        <v>ALTO</v>
      </c>
      <c r="N11" s="44"/>
    </row>
    <row r="12" spans="1:14" ht="378">
      <c r="A12" s="36">
        <v>2</v>
      </c>
      <c r="B12" s="46" t="s">
        <v>67</v>
      </c>
      <c r="C12" s="38" t="s">
        <v>602</v>
      </c>
      <c r="D12" s="38" t="s">
        <v>603</v>
      </c>
      <c r="E12" s="38" t="s">
        <v>604</v>
      </c>
      <c r="F12" s="38" t="s">
        <v>158</v>
      </c>
      <c r="G12" s="39"/>
      <c r="H12" s="48">
        <v>4</v>
      </c>
      <c r="I12" s="49" t="str">
        <f t="shared" si="0"/>
        <v>Efectividad.</v>
      </c>
      <c r="J12" s="50">
        <f t="shared" si="1"/>
        <v>1</v>
      </c>
      <c r="K12" s="51" t="str">
        <f t="shared" si="2"/>
        <v>El elemento de control se supervisa periódicamente.</v>
      </c>
      <c r="L12" s="122"/>
      <c r="M12" s="123"/>
      <c r="N12" s="44"/>
    </row>
    <row r="13" spans="1:14" ht="409.5">
      <c r="A13" s="36">
        <v>3</v>
      </c>
      <c r="B13" s="37" t="s">
        <v>68</v>
      </c>
      <c r="C13" s="38" t="s">
        <v>605</v>
      </c>
      <c r="D13" s="38" t="s">
        <v>606</v>
      </c>
      <c r="E13" s="38" t="s">
        <v>607</v>
      </c>
      <c r="F13" s="38" t="s">
        <v>103</v>
      </c>
      <c r="G13" s="39"/>
      <c r="H13" s="40">
        <v>4</v>
      </c>
      <c r="I13" s="41" t="str">
        <f t="shared" si="0"/>
        <v>Efectividad.</v>
      </c>
      <c r="J13" s="42">
        <f t="shared" si="1"/>
        <v>1</v>
      </c>
      <c r="K13" s="43" t="str">
        <f t="shared" si="2"/>
        <v>El elemento de control se supervisa periódicamente.</v>
      </c>
      <c r="L13" s="122"/>
      <c r="M13" s="123"/>
      <c r="N13" s="44"/>
    </row>
    <row r="14" spans="1:14" ht="256.5">
      <c r="A14" s="36">
        <v>4</v>
      </c>
      <c r="B14" s="46" t="s">
        <v>69</v>
      </c>
      <c r="C14" s="47" t="s">
        <v>608</v>
      </c>
      <c r="D14" s="47" t="s">
        <v>609</v>
      </c>
      <c r="E14" s="47"/>
      <c r="F14" s="47" t="s">
        <v>216</v>
      </c>
      <c r="G14" s="39"/>
      <c r="H14" s="48">
        <v>3</v>
      </c>
      <c r="I14" s="49" t="str">
        <f t="shared" si="0"/>
        <v>Implementación.</v>
      </c>
      <c r="J14" s="50">
        <f t="shared" si="1"/>
        <v>0.75</v>
      </c>
      <c r="K14" s="51" t="str">
        <f t="shared" si="2"/>
        <v>El elemento de control está operando de acuerdo al proceso.</v>
      </c>
      <c r="L14" s="122"/>
      <c r="M14" s="123"/>
      <c r="N14" s="44"/>
    </row>
    <row r="15" spans="1:14" ht="364.5">
      <c r="A15" s="36">
        <v>5</v>
      </c>
      <c r="B15" s="37" t="s">
        <v>40</v>
      </c>
      <c r="C15" s="38" t="s">
        <v>143</v>
      </c>
      <c r="D15" s="38" t="s">
        <v>610</v>
      </c>
      <c r="E15" s="38" t="s">
        <v>611</v>
      </c>
      <c r="F15" s="38" t="s">
        <v>221</v>
      </c>
      <c r="G15" s="39"/>
      <c r="H15" s="40">
        <v>4</v>
      </c>
      <c r="I15" s="41" t="str">
        <f t="shared" si="0"/>
        <v>Efectividad.</v>
      </c>
      <c r="J15" s="42">
        <f t="shared" si="1"/>
        <v>1</v>
      </c>
      <c r="K15" s="43" t="str">
        <f t="shared" si="2"/>
        <v>El elemento de control se supervisa periódicamente.</v>
      </c>
      <c r="L15" s="122"/>
      <c r="M15" s="123"/>
      <c r="N15" s="44"/>
    </row>
    <row r="16" spans="1:14" ht="202.5">
      <c r="A16" s="36">
        <v>6</v>
      </c>
      <c r="B16" s="46" t="s">
        <v>70</v>
      </c>
      <c r="C16" s="38" t="s">
        <v>143</v>
      </c>
      <c r="D16" s="38" t="s">
        <v>610</v>
      </c>
      <c r="E16" s="38" t="s">
        <v>611</v>
      </c>
      <c r="F16" s="38" t="s">
        <v>221</v>
      </c>
      <c r="G16" s="52"/>
      <c r="H16" s="48">
        <v>4</v>
      </c>
      <c r="I16" s="49" t="str">
        <f t="shared" si="0"/>
        <v>Efectividad.</v>
      </c>
      <c r="J16" s="50">
        <f t="shared" si="1"/>
        <v>1</v>
      </c>
      <c r="K16" s="51" t="str">
        <f t="shared" si="2"/>
        <v>El elemento de control se supervisa periódicamente.</v>
      </c>
      <c r="L16" s="122"/>
      <c r="M16" s="123"/>
      <c r="N16" s="44"/>
    </row>
    <row r="17" spans="1:14" ht="409.5">
      <c r="A17" s="36">
        <v>7</v>
      </c>
      <c r="B17" s="37" t="s">
        <v>41</v>
      </c>
      <c r="C17" s="38" t="s">
        <v>143</v>
      </c>
      <c r="D17" s="38" t="s">
        <v>610</v>
      </c>
      <c r="E17" s="38" t="s">
        <v>611</v>
      </c>
      <c r="F17" s="38" t="s">
        <v>221</v>
      </c>
      <c r="G17" s="53"/>
      <c r="H17" s="40">
        <v>4</v>
      </c>
      <c r="I17" s="41" t="str">
        <f t="shared" si="0"/>
        <v>Efectividad.</v>
      </c>
      <c r="J17" s="42">
        <f t="shared" si="1"/>
        <v>1</v>
      </c>
      <c r="K17" s="43" t="str">
        <f t="shared" si="2"/>
        <v>El elemento de control se supervisa periódicamente.</v>
      </c>
      <c r="L17" s="122"/>
      <c r="M17" s="123"/>
      <c r="N17" s="44"/>
    </row>
    <row r="18" spans="1:14" ht="257.25" thickBot="1">
      <c r="A18" s="36">
        <v>8</v>
      </c>
      <c r="B18" s="46" t="s">
        <v>42</v>
      </c>
      <c r="C18" s="38" t="s">
        <v>602</v>
      </c>
      <c r="D18" s="38" t="s">
        <v>603</v>
      </c>
      <c r="E18" s="38" t="s">
        <v>604</v>
      </c>
      <c r="F18" s="38" t="s">
        <v>326</v>
      </c>
      <c r="G18" s="39"/>
      <c r="H18" s="48">
        <v>4</v>
      </c>
      <c r="I18" s="49" t="str">
        <f t="shared" si="0"/>
        <v>Efectividad.</v>
      </c>
      <c r="J18" s="50">
        <f t="shared" si="1"/>
        <v>1</v>
      </c>
      <c r="K18" s="51" t="str">
        <f t="shared" si="2"/>
        <v>El elemento de control se supervisa periódicamente.</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t="s">
        <v>612</v>
      </c>
      <c r="D20" s="38" t="s">
        <v>613</v>
      </c>
      <c r="E20" s="38" t="s">
        <v>614</v>
      </c>
      <c r="F20" s="38" t="s">
        <v>615</v>
      </c>
      <c r="G20" s="39"/>
      <c r="H20" s="40">
        <v>4</v>
      </c>
      <c r="I20" s="41" t="str">
        <f>IF(H20=1,"Implementación inicial.",IF(H20=2,"Implementación.",IF(H20=3,"Implementación.",IF(H20=4,"Efectividad.",0))))</f>
        <v>Efectividad.</v>
      </c>
      <c r="J20" s="42">
        <f>IF(H20=1,0.25,IF(H20=2,0.5,IF(H20=3,0.75,IF(H20=4,1,0))))</f>
        <v>1</v>
      </c>
      <c r="K20" s="43"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22">
        <f>AVERAGE(J20:J23)</f>
        <v>1</v>
      </c>
      <c r="M20" s="127" t="str">
        <f>IF(L20&lt;0.39,"BAJO",IF(L20&lt;0.69,"MEDIO",IF(L20&lt;=1,"ALTO",0)))</f>
        <v>ALTO</v>
      </c>
      <c r="N20" s="44"/>
    </row>
    <row r="21" spans="1:14" ht="405">
      <c r="A21" s="36">
        <v>10</v>
      </c>
      <c r="B21" s="58" t="s">
        <v>51</v>
      </c>
      <c r="C21" s="38" t="s">
        <v>605</v>
      </c>
      <c r="D21" s="38" t="s">
        <v>606</v>
      </c>
      <c r="E21" s="47" t="s">
        <v>616</v>
      </c>
      <c r="F21" s="47" t="s">
        <v>617</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c r="N21" s="44"/>
    </row>
    <row r="22" spans="1:14" ht="243">
      <c r="A22" s="36">
        <v>11</v>
      </c>
      <c r="B22" s="57" t="s">
        <v>52</v>
      </c>
      <c r="C22" s="38" t="s">
        <v>605</v>
      </c>
      <c r="D22" s="38" t="s">
        <v>606</v>
      </c>
      <c r="E22" s="47" t="s">
        <v>618</v>
      </c>
      <c r="F22" s="47" t="s">
        <v>617</v>
      </c>
      <c r="G22" s="39"/>
      <c r="H22" s="40">
        <v>4</v>
      </c>
      <c r="I22" s="41" t="str">
        <f>IF(H22=1,"Implementación inicial.",IF(H22=2,"Implementación.",IF(H22=3,"Implementación.",IF(H22=4,"Efectividad.",0))))</f>
        <v>Efectividad.</v>
      </c>
      <c r="J22" s="42">
        <f>IF(H22=1,0.25,IF(H22=2,0.5,IF(H22=3,0.75,IF(H22=4,1,0))))</f>
        <v>1</v>
      </c>
      <c r="K22" s="43"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22"/>
      <c r="M22" s="123"/>
      <c r="N22" s="44"/>
    </row>
    <row r="23" spans="1:14" ht="351.75" thickBot="1">
      <c r="A23" s="36">
        <v>12</v>
      </c>
      <c r="B23" s="58" t="s">
        <v>43</v>
      </c>
      <c r="C23" s="38" t="s">
        <v>605</v>
      </c>
      <c r="D23" s="38" t="s">
        <v>606</v>
      </c>
      <c r="E23" s="38" t="s">
        <v>607</v>
      </c>
      <c r="F23" s="38" t="s">
        <v>158</v>
      </c>
      <c r="G23" s="39"/>
      <c r="H23" s="48">
        <v>4</v>
      </c>
      <c r="I23" s="49" t="str">
        <f>IF(H23=1,"Implementación inicial.",IF(H23=2,"Implementación.",IF(H23=3,"Implementación.",IF(H23=4,"Efectividad.",0))))</f>
        <v>Efectividad.</v>
      </c>
      <c r="J23" s="50">
        <f>IF(H23=1,0.25,IF(H23=2,0.5,IF(H23=3,0.75,IF(H23=4,1,0))))</f>
        <v>1</v>
      </c>
      <c r="K23" s="51" t="str">
        <f>IF(J23=0.25,"El elemento de control no está formalizado.",IF(J23=0.5,"El elemento de control está formalizado.",IF(J23=0.75,"El elemento de control está operando de acuerdo al proceso.",IF(J23=1,"El elemento de control se supervisa periódicamente.",0))))</f>
        <v>El elemento de control se supervisa periódicamente.</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t="s">
        <v>605</v>
      </c>
      <c r="D25" s="38" t="s">
        <v>606</v>
      </c>
      <c r="E25" s="47" t="s">
        <v>618</v>
      </c>
      <c r="F25" s="47" t="s">
        <v>97</v>
      </c>
      <c r="G25" s="39"/>
      <c r="H25" s="40">
        <v>4</v>
      </c>
      <c r="I25" s="41" t="str">
        <f t="shared" ref="I25:I36" si="3">IF(H25=1,"Implementación inicial.",IF(H25=2,"Implementación.",IF(H25=3,"Implementación.",IF(H25=4,"Efectividad.",0))))</f>
        <v>Efectividad.</v>
      </c>
      <c r="J25" s="42">
        <f t="shared" ref="J25:J36" si="4">IF(H25=1,0.25,IF(H25=2,0.5,IF(H25=3,0.75,IF(H25=4,1,0))))</f>
        <v>1</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22">
        <f>AVERAGE(J25:J36)</f>
        <v>0.8125</v>
      </c>
      <c r="M25" s="128" t="str">
        <f>IF(L25&lt;0.39,"BAJO",IF(L25&lt;0.69,"MEDIO",IF(L25&lt;=1,"ALTO",0)))</f>
        <v>ALTO</v>
      </c>
      <c r="N25" s="44"/>
    </row>
    <row r="26" spans="1:14" ht="256.5">
      <c r="A26" s="36">
        <v>14</v>
      </c>
      <c r="B26" s="58" t="s">
        <v>45</v>
      </c>
      <c r="C26" s="47" t="s">
        <v>619</v>
      </c>
      <c r="D26" s="47" t="s">
        <v>620</v>
      </c>
      <c r="E26" s="47" t="s">
        <v>621</v>
      </c>
      <c r="F26" s="47" t="s">
        <v>622</v>
      </c>
      <c r="G26" s="39"/>
      <c r="H26" s="48">
        <v>4</v>
      </c>
      <c r="I26" s="49" t="str">
        <f t="shared" si="3"/>
        <v>Efectividad.</v>
      </c>
      <c r="J26" s="50">
        <f t="shared" si="4"/>
        <v>1</v>
      </c>
      <c r="K26" s="51" t="str">
        <f t="shared" si="5"/>
        <v>El elemento de control se supervisa periódicamente.</v>
      </c>
      <c r="L26" s="122"/>
      <c r="M26" s="123"/>
      <c r="N26" s="44"/>
    </row>
    <row r="27" spans="1:14" ht="310.5">
      <c r="A27" s="36">
        <v>15</v>
      </c>
      <c r="B27" s="59" t="s">
        <v>46</v>
      </c>
      <c r="C27" s="47" t="s">
        <v>619</v>
      </c>
      <c r="D27" s="47" t="s">
        <v>620</v>
      </c>
      <c r="E27" s="47" t="s">
        <v>621</v>
      </c>
      <c r="F27" s="47" t="s">
        <v>622</v>
      </c>
      <c r="G27" s="39"/>
      <c r="H27" s="40">
        <v>4</v>
      </c>
      <c r="I27" s="41" t="str">
        <f t="shared" si="3"/>
        <v>Efectividad.</v>
      </c>
      <c r="J27" s="42">
        <f t="shared" si="4"/>
        <v>1</v>
      </c>
      <c r="K27" s="43" t="str">
        <f t="shared" si="5"/>
        <v>El elemento de control se supervisa periódicamente.</v>
      </c>
      <c r="L27" s="122"/>
      <c r="M27" s="123"/>
      <c r="N27" s="44"/>
    </row>
    <row r="28" spans="1:14" ht="189">
      <c r="A28" s="36">
        <v>16</v>
      </c>
      <c r="B28" s="58" t="s">
        <v>57</v>
      </c>
      <c r="C28" s="47" t="s">
        <v>619</v>
      </c>
      <c r="D28" s="47" t="s">
        <v>620</v>
      </c>
      <c r="E28" s="47" t="s">
        <v>621</v>
      </c>
      <c r="F28" s="47" t="s">
        <v>622</v>
      </c>
      <c r="G28" s="53"/>
      <c r="H28" s="48">
        <v>1</v>
      </c>
      <c r="I28" s="49" t="str">
        <f t="shared" si="3"/>
        <v>Implementación inicial.</v>
      </c>
      <c r="J28" s="50">
        <f t="shared" si="4"/>
        <v>0.25</v>
      </c>
      <c r="K28" s="51" t="str">
        <f t="shared" si="5"/>
        <v>El elemento de control no está formalizado.</v>
      </c>
      <c r="L28" s="122"/>
      <c r="M28" s="123"/>
      <c r="N28" s="44"/>
    </row>
    <row r="29" spans="1:14" ht="324">
      <c r="A29" s="36">
        <v>17</v>
      </c>
      <c r="B29" s="59" t="s">
        <v>47</v>
      </c>
      <c r="C29" s="47" t="s">
        <v>608</v>
      </c>
      <c r="D29" s="47" t="s">
        <v>609</v>
      </c>
      <c r="E29" s="38"/>
      <c r="F29" s="38"/>
      <c r="G29" s="39"/>
      <c r="H29" s="40">
        <v>1</v>
      </c>
      <c r="I29" s="41" t="str">
        <f t="shared" si="3"/>
        <v>Implementación inicial.</v>
      </c>
      <c r="J29" s="42">
        <f t="shared" si="4"/>
        <v>0.25</v>
      </c>
      <c r="K29" s="43" t="str">
        <f t="shared" si="5"/>
        <v>El elemento de control no está formalizado.</v>
      </c>
      <c r="L29" s="122"/>
      <c r="M29" s="123"/>
      <c r="N29" s="44"/>
    </row>
    <row r="30" spans="1:14" ht="391.5">
      <c r="A30" s="36">
        <v>18</v>
      </c>
      <c r="B30" s="58" t="s">
        <v>48</v>
      </c>
      <c r="C30" s="38" t="s">
        <v>605</v>
      </c>
      <c r="D30" s="38" t="s">
        <v>606</v>
      </c>
      <c r="E30" s="47" t="s">
        <v>618</v>
      </c>
      <c r="F30" s="47" t="s">
        <v>97</v>
      </c>
      <c r="G30" s="39"/>
      <c r="H30" s="48">
        <v>4</v>
      </c>
      <c r="I30" s="49" t="str">
        <f t="shared" si="3"/>
        <v>Efectividad.</v>
      </c>
      <c r="J30" s="50">
        <f t="shared" si="4"/>
        <v>1</v>
      </c>
      <c r="K30" s="51" t="str">
        <f t="shared" si="5"/>
        <v>El elemento de control se supervisa periódicamente.</v>
      </c>
      <c r="L30" s="122"/>
      <c r="M30" s="123"/>
      <c r="N30" s="44"/>
    </row>
    <row r="31" spans="1:14" ht="175.5">
      <c r="A31" s="36">
        <v>19</v>
      </c>
      <c r="B31" s="59" t="s">
        <v>23</v>
      </c>
      <c r="C31" s="38" t="s">
        <v>605</v>
      </c>
      <c r="D31" s="38" t="s">
        <v>606</v>
      </c>
      <c r="E31" s="47" t="s">
        <v>618</v>
      </c>
      <c r="F31" s="47" t="s">
        <v>97</v>
      </c>
      <c r="G31" s="39"/>
      <c r="H31" s="40">
        <v>4</v>
      </c>
      <c r="I31" s="41" t="str">
        <f t="shared" si="3"/>
        <v>Efectividad.</v>
      </c>
      <c r="J31" s="42">
        <f t="shared" si="4"/>
        <v>1</v>
      </c>
      <c r="K31" s="43" t="str">
        <f t="shared" si="5"/>
        <v>El elemento de control se supervisa periódicamente.</v>
      </c>
      <c r="L31" s="122"/>
      <c r="M31" s="123"/>
      <c r="N31" s="44"/>
    </row>
    <row r="32" spans="1:14" ht="283.5">
      <c r="A32" s="36">
        <v>20</v>
      </c>
      <c r="B32" s="58" t="s">
        <v>49</v>
      </c>
      <c r="C32" s="38" t="s">
        <v>605</v>
      </c>
      <c r="D32" s="38" t="s">
        <v>606</v>
      </c>
      <c r="E32" s="47" t="s">
        <v>618</v>
      </c>
      <c r="F32" s="47" t="s">
        <v>97</v>
      </c>
      <c r="G32" s="39"/>
      <c r="H32" s="48">
        <v>3</v>
      </c>
      <c r="I32" s="49" t="str">
        <f t="shared" si="3"/>
        <v>Implementación.</v>
      </c>
      <c r="J32" s="50">
        <f t="shared" si="4"/>
        <v>0.75</v>
      </c>
      <c r="K32" s="51" t="str">
        <f t="shared" si="5"/>
        <v>El elemento de control está operando de acuerdo al proceso.</v>
      </c>
      <c r="L32" s="122"/>
      <c r="M32" s="123"/>
      <c r="N32" s="44"/>
    </row>
    <row r="33" spans="1:14" ht="175.5">
      <c r="A33" s="36">
        <v>21</v>
      </c>
      <c r="B33" s="59" t="s">
        <v>50</v>
      </c>
      <c r="C33" s="38" t="s">
        <v>623</v>
      </c>
      <c r="D33" s="38" t="s">
        <v>624</v>
      </c>
      <c r="E33" s="38" t="s">
        <v>625</v>
      </c>
      <c r="F33" s="47" t="s">
        <v>626</v>
      </c>
      <c r="G33" s="39"/>
      <c r="H33" s="40">
        <v>3</v>
      </c>
      <c r="I33" s="41" t="str">
        <f t="shared" si="3"/>
        <v>Implementación.</v>
      </c>
      <c r="J33" s="42">
        <f t="shared" si="4"/>
        <v>0.75</v>
      </c>
      <c r="K33" s="43" t="str">
        <f t="shared" si="5"/>
        <v>El elemento de control está operando de acuerdo al proceso.</v>
      </c>
      <c r="L33" s="122"/>
      <c r="M33" s="123"/>
      <c r="N33" s="44"/>
    </row>
    <row r="34" spans="1:14" ht="297">
      <c r="A34" s="36">
        <v>22</v>
      </c>
      <c r="B34" s="58" t="s">
        <v>53</v>
      </c>
      <c r="C34" s="38" t="s">
        <v>623</v>
      </c>
      <c r="D34" s="38" t="s">
        <v>624</v>
      </c>
      <c r="E34" s="38" t="s">
        <v>625</v>
      </c>
      <c r="F34" s="47" t="s">
        <v>626</v>
      </c>
      <c r="G34" s="39"/>
      <c r="H34" s="48">
        <v>3</v>
      </c>
      <c r="I34" s="49" t="str">
        <f t="shared" si="3"/>
        <v>Implementación.</v>
      </c>
      <c r="J34" s="50">
        <f t="shared" si="4"/>
        <v>0.75</v>
      </c>
      <c r="K34" s="51" t="str">
        <f t="shared" si="5"/>
        <v>El elemento de control está operando de acuerdo al proceso.</v>
      </c>
      <c r="L34" s="122"/>
      <c r="M34" s="123"/>
      <c r="N34" s="44"/>
    </row>
    <row r="35" spans="1:14" ht="270">
      <c r="A35" s="36">
        <v>23</v>
      </c>
      <c r="B35" s="59" t="s">
        <v>54</v>
      </c>
      <c r="C35" s="38" t="s">
        <v>623</v>
      </c>
      <c r="D35" s="38" t="s">
        <v>624</v>
      </c>
      <c r="E35" s="38" t="s">
        <v>627</v>
      </c>
      <c r="F35" s="47" t="s">
        <v>626</v>
      </c>
      <c r="G35" s="39"/>
      <c r="H35" s="40">
        <v>4</v>
      </c>
      <c r="I35" s="41" t="str">
        <f t="shared" si="3"/>
        <v>Efectividad.</v>
      </c>
      <c r="J35" s="42">
        <f t="shared" si="4"/>
        <v>1</v>
      </c>
      <c r="K35" s="43" t="str">
        <f t="shared" si="5"/>
        <v>El elemento de control se supervisa periódicamente.</v>
      </c>
      <c r="L35" s="122"/>
      <c r="M35" s="123"/>
      <c r="N35" s="44"/>
    </row>
    <row r="36" spans="1:14" ht="409.6" thickBot="1">
      <c r="A36" s="36">
        <v>24</v>
      </c>
      <c r="B36" s="58" t="s">
        <v>58</v>
      </c>
      <c r="C36" s="38" t="s">
        <v>623</v>
      </c>
      <c r="D36" s="38" t="s">
        <v>624</v>
      </c>
      <c r="E36" s="38" t="s">
        <v>627</v>
      </c>
      <c r="F36" s="47" t="s">
        <v>626</v>
      </c>
      <c r="G36" s="39"/>
      <c r="H36" s="48">
        <v>4</v>
      </c>
      <c r="I36" s="49" t="str">
        <f t="shared" si="3"/>
        <v>Efectividad.</v>
      </c>
      <c r="J36" s="50">
        <f t="shared" si="4"/>
        <v>1</v>
      </c>
      <c r="K36" s="51" t="str">
        <f t="shared" si="5"/>
        <v>El elemento de control se supervisa periódicamente.</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c r="D38" s="38"/>
      <c r="E38" s="38"/>
      <c r="F38" s="38"/>
      <c r="G38" s="39"/>
      <c r="H38" s="40">
        <v>1</v>
      </c>
      <c r="I38" s="41" t="str">
        <f t="shared" ref="I38:I43" si="6">IF(H38=1,"Implementación inicial.",IF(H38=2,"Implementación.",IF(H38=3,"Implementación.",IF(H38=4,"Efectividad.",0))))</f>
        <v>Implementación inicial.</v>
      </c>
      <c r="J38" s="42">
        <f t="shared" ref="J38:J43" si="7">IF(H38=1,0.25,IF(H38=2,0.5,IF(H38=3,0.75,IF(H38=4,1,0))))</f>
        <v>0.25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no está formalizado.</v>
      </c>
      <c r="L38" s="122">
        <f>AVERAGE(J38:J43)</f>
        <v>0.58333333333333337</v>
      </c>
      <c r="M38" s="128" t="str">
        <f>IF(L38&lt;0.39,"BAJO",IF(L38&lt;0.69,"MEDIO",IF(L38&lt;=1,"ALTO",0)))</f>
        <v>MEDIO</v>
      </c>
      <c r="N38" s="44"/>
    </row>
    <row r="39" spans="1:14" ht="409.5">
      <c r="A39" s="36">
        <v>26</v>
      </c>
      <c r="B39" s="58" t="s">
        <v>56</v>
      </c>
      <c r="C39" s="47" t="s">
        <v>619</v>
      </c>
      <c r="D39" s="47" t="s">
        <v>620</v>
      </c>
      <c r="E39" s="47" t="s">
        <v>621</v>
      </c>
      <c r="F39" s="47" t="s">
        <v>622</v>
      </c>
      <c r="G39" s="60"/>
      <c r="H39" s="48">
        <v>3</v>
      </c>
      <c r="I39" s="49" t="str">
        <f t="shared" si="6"/>
        <v>Implementación.</v>
      </c>
      <c r="J39" s="50">
        <f t="shared" si="7"/>
        <v>0.75</v>
      </c>
      <c r="K39" s="51" t="str">
        <f t="shared" si="8"/>
        <v>El elemento de control está operando de acuerdo al proceso.</v>
      </c>
      <c r="L39" s="122"/>
      <c r="M39" s="123"/>
      <c r="N39" s="44"/>
    </row>
    <row r="40" spans="1:14" ht="270">
      <c r="A40" s="36">
        <v>27</v>
      </c>
      <c r="B40" s="59" t="s">
        <v>71</v>
      </c>
      <c r="C40" s="47" t="s">
        <v>608</v>
      </c>
      <c r="D40" s="47" t="s">
        <v>609</v>
      </c>
      <c r="E40" s="38"/>
      <c r="F40" s="38"/>
      <c r="G40" s="39"/>
      <c r="H40" s="40">
        <v>1</v>
      </c>
      <c r="I40" s="41" t="str">
        <f t="shared" si="6"/>
        <v>Implementación inicial.</v>
      </c>
      <c r="J40" s="42">
        <f t="shared" si="7"/>
        <v>0.25</v>
      </c>
      <c r="K40" s="43" t="str">
        <f t="shared" si="8"/>
        <v>El elemento de control no está formalizado.</v>
      </c>
      <c r="L40" s="122"/>
      <c r="M40" s="123"/>
      <c r="N40" s="44"/>
    </row>
    <row r="41" spans="1:14" ht="409.5">
      <c r="A41" s="36">
        <v>28</v>
      </c>
      <c r="B41" s="58" t="s">
        <v>72</v>
      </c>
      <c r="C41" s="38" t="s">
        <v>605</v>
      </c>
      <c r="D41" s="38" t="s">
        <v>606</v>
      </c>
      <c r="E41" s="47" t="s">
        <v>628</v>
      </c>
      <c r="F41" s="47" t="s">
        <v>158</v>
      </c>
      <c r="G41" s="60"/>
      <c r="H41" s="48">
        <v>3</v>
      </c>
      <c r="I41" s="49" t="str">
        <f t="shared" si="6"/>
        <v>Implementación.</v>
      </c>
      <c r="J41" s="50">
        <f t="shared" si="7"/>
        <v>0.75</v>
      </c>
      <c r="K41" s="51" t="str">
        <f t="shared" si="8"/>
        <v>El elemento de control está operando de acuerdo al proceso.</v>
      </c>
      <c r="L41" s="122"/>
      <c r="M41" s="123"/>
      <c r="N41" s="44"/>
    </row>
    <row r="42" spans="1:14" ht="202.5">
      <c r="A42" s="36">
        <v>29</v>
      </c>
      <c r="B42" s="59" t="s">
        <v>25</v>
      </c>
      <c r="C42" s="38" t="s">
        <v>143</v>
      </c>
      <c r="D42" s="38" t="s">
        <v>629</v>
      </c>
      <c r="E42" s="38" t="s">
        <v>630</v>
      </c>
      <c r="F42" s="38" t="s">
        <v>260</v>
      </c>
      <c r="G42" s="39"/>
      <c r="H42" s="40">
        <v>3</v>
      </c>
      <c r="I42" s="41" t="str">
        <f t="shared" si="6"/>
        <v>Implementación.</v>
      </c>
      <c r="J42" s="42">
        <f t="shared" si="7"/>
        <v>0.75</v>
      </c>
      <c r="K42" s="43" t="str">
        <f t="shared" si="8"/>
        <v>El elemento de control está operando de acuerdo al proceso.</v>
      </c>
      <c r="L42" s="122"/>
      <c r="M42" s="123"/>
      <c r="N42" s="44"/>
    </row>
    <row r="43" spans="1:14" ht="297.75" thickBot="1">
      <c r="A43" s="36">
        <v>30</v>
      </c>
      <c r="B43" s="58" t="s">
        <v>26</v>
      </c>
      <c r="C43" s="38" t="s">
        <v>623</v>
      </c>
      <c r="D43" s="38" t="s">
        <v>624</v>
      </c>
      <c r="E43" s="38" t="s">
        <v>627</v>
      </c>
      <c r="F43" s="47" t="s">
        <v>626</v>
      </c>
      <c r="G43" s="60"/>
      <c r="H43" s="48">
        <v>3</v>
      </c>
      <c r="I43" s="49" t="str">
        <f t="shared" si="6"/>
        <v>Implementación.</v>
      </c>
      <c r="J43" s="50">
        <f t="shared" si="7"/>
        <v>0.75</v>
      </c>
      <c r="K43" s="51" t="str">
        <f t="shared" si="8"/>
        <v>El elemento de control está operando de acuerdo al proceso.</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47" t="s">
        <v>608</v>
      </c>
      <c r="D45" s="47" t="s">
        <v>609</v>
      </c>
      <c r="E45" s="38"/>
      <c r="F45" s="38" t="s">
        <v>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0.91666666666666663</v>
      </c>
      <c r="M45" s="128" t="str">
        <f>IF(L45&lt;0.39,"BAJO",IF(L45&lt;0.69,"MEDIO",IF(L45&lt;=1,"ALTO",0)))</f>
        <v>ALTO</v>
      </c>
      <c r="N45" s="44"/>
    </row>
    <row r="46" spans="1:14" ht="409.5">
      <c r="A46" s="36">
        <v>32</v>
      </c>
      <c r="B46" s="58" t="s">
        <v>74</v>
      </c>
      <c r="C46" s="38" t="s">
        <v>605</v>
      </c>
      <c r="D46" s="38" t="s">
        <v>606</v>
      </c>
      <c r="E46" s="47" t="s">
        <v>618</v>
      </c>
      <c r="F46" s="47" t="s">
        <v>97</v>
      </c>
      <c r="G46" s="60"/>
      <c r="H46" s="48">
        <v>4</v>
      </c>
      <c r="I46" s="49" t="str">
        <f>IF(H46=1,"Implementación inicial.",IF(H46=2,"Implementación.",IF(H46=3,"Implementación.",IF(H46=4,"Efectividad.",0))))</f>
        <v>Efectividad.</v>
      </c>
      <c r="J46" s="50">
        <f>IF(H46=1,0.25,IF(H46=2,0.5,IF(H46=3,0.75,IF(H46=4,1,0))))</f>
        <v>1</v>
      </c>
      <c r="K46" s="51" t="str">
        <f>IF(J46=0.25,"El elemento de control no está formalizado.",IF(J46=0.5,"El elemento de control está formalizado.",IF(J46=0.75,"El elemento de control está operando de acuerdo al proceso.",IF(J46=1,"El elemento de control se supervisa periódicamente.",0))))</f>
        <v>El elemento de control se supervisa periódicamente.</v>
      </c>
      <c r="L46" s="122"/>
      <c r="M46" s="123"/>
      <c r="N46" s="44"/>
    </row>
    <row r="47" spans="1:14" ht="409.5">
      <c r="A47" s="36">
        <v>33</v>
      </c>
      <c r="B47" s="59" t="s">
        <v>75</v>
      </c>
      <c r="C47" s="38" t="s">
        <v>605</v>
      </c>
      <c r="D47" s="38" t="s">
        <v>606</v>
      </c>
      <c r="E47" s="47" t="s">
        <v>618</v>
      </c>
      <c r="F47" s="47" t="s">
        <v>97</v>
      </c>
      <c r="G47" s="39"/>
      <c r="H47" s="40">
        <v>4</v>
      </c>
      <c r="I47" s="41" t="str">
        <f>IF(H47=1,"Implementación inicial.",IF(H47=2,"Implementación.",IF(H47=3,"Implementación.",IF(H47=4,"Efectividad.",0))))</f>
        <v>Efectividad.</v>
      </c>
      <c r="J47" s="42">
        <f>IF(H47=1,0.25,IF(H47=2,0.5,IF(H47=3,0.75,IF(H47=4,1,0))))</f>
        <v>1</v>
      </c>
      <c r="K47" s="43" t="str">
        <f>IF(J47=0.25,"El elemento de control no está formalizado.",IF(J47=0.5,"El elemento de control está formalizado.",IF(J47=0.75,"El elemento de control está operando de acuerdo al proceso.",IF(J47=1,"El elemento de control se supervisa periódicamente.",0))))</f>
        <v>El elemento de control se supervisa periódicamente.</v>
      </c>
      <c r="L47" s="122"/>
      <c r="M47" s="123"/>
      <c r="N47" s="44"/>
    </row>
    <row r="48" spans="1:14" ht="21.75">
      <c r="A48" s="33"/>
      <c r="B48" s="61"/>
      <c r="C48" s="62"/>
      <c r="D48" s="62"/>
      <c r="E48" s="63"/>
      <c r="F48" s="63"/>
      <c r="G48" s="63"/>
      <c r="H48" s="33"/>
      <c r="I48" s="33"/>
      <c r="J48" s="136" t="s">
        <v>28</v>
      </c>
      <c r="K48" s="137"/>
      <c r="L48" s="64">
        <f>(+L11+L20+L25+L38+L45)/5</f>
        <v>0.85624999999999996</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76</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18.75" thickBot="1">
      <c r="A56" s="76">
        <v>1</v>
      </c>
      <c r="B56" s="77"/>
      <c r="C56" s="149"/>
      <c r="D56" s="150"/>
      <c r="E56" s="78"/>
      <c r="F56" s="104"/>
      <c r="G56" s="79"/>
      <c r="H56" s="133"/>
      <c r="I56" s="133"/>
      <c r="J56" s="134"/>
      <c r="K56" s="70"/>
      <c r="L56" s="70"/>
      <c r="M56" s="33"/>
      <c r="N56" s="44"/>
    </row>
    <row r="57" spans="1:14" ht="18.75" thickBot="1">
      <c r="A57" s="76">
        <v>2</v>
      </c>
      <c r="B57" s="77"/>
      <c r="C57" s="131"/>
      <c r="D57" s="132"/>
      <c r="E57" s="78"/>
      <c r="F57" s="104"/>
      <c r="G57" s="79"/>
      <c r="H57" s="133"/>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A0C0FE0F-A19B-4CC4-8F8A-902D79737B9A}">
      <formula1>"1,2,3,4"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780A-81D6-461A-BCA6-7C855AA1F271}">
  <dimension ref="A1:T67"/>
  <sheetViews>
    <sheetView tabSelected="1" zoomScale="75" zoomScaleNormal="75" workbookViewId="0">
      <selection activeCell="H16" sqref="H16"/>
    </sheetView>
  </sheetViews>
  <sheetFormatPr baseColWidth="10" defaultColWidth="11.42578125" defaultRowHeight="18"/>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c r="A1" s="14"/>
      <c r="B1" s="14"/>
      <c r="C1" s="14"/>
      <c r="D1" s="14"/>
      <c r="E1" s="14"/>
      <c r="F1" s="14"/>
      <c r="G1" s="14"/>
      <c r="H1" s="14"/>
      <c r="I1" s="14"/>
      <c r="J1" s="14"/>
      <c r="K1" s="14"/>
      <c r="L1" s="14"/>
    </row>
    <row r="2" spans="1:20" s="1" customFormat="1" ht="72.95" customHeight="1">
      <c r="A2" s="14"/>
      <c r="B2" s="117" t="s">
        <v>65</v>
      </c>
      <c r="C2" s="117"/>
      <c r="D2" s="117"/>
      <c r="E2" s="14"/>
      <c r="F2" s="14"/>
      <c r="G2" s="14"/>
      <c r="H2" s="14"/>
      <c r="I2" s="14"/>
      <c r="J2" s="14"/>
      <c r="K2" s="14"/>
      <c r="L2" s="14"/>
      <c r="M2" s="92" t="s">
        <v>77</v>
      </c>
    </row>
    <row r="3" spans="1:20" s="1" customFormat="1" ht="34.5" customHeight="1">
      <c r="A3" s="14"/>
      <c r="B3" s="15"/>
      <c r="C3" s="15"/>
      <c r="D3" s="15"/>
      <c r="E3" s="14"/>
      <c r="F3" s="14"/>
      <c r="G3" s="14"/>
      <c r="H3" s="14"/>
      <c r="I3" s="14"/>
      <c r="J3" s="14"/>
      <c r="K3" s="14"/>
      <c r="L3" s="14"/>
    </row>
    <row r="4" spans="1:20" s="17" customFormat="1" ht="33" customHeight="1">
      <c r="A4" s="115" t="s">
        <v>78</v>
      </c>
      <c r="B4" s="115"/>
      <c r="C4" s="115"/>
      <c r="D4" s="115"/>
      <c r="E4" s="115"/>
      <c r="F4" s="118" t="s">
        <v>142</v>
      </c>
      <c r="G4" s="118"/>
      <c r="H4" s="118"/>
      <c r="I4" s="118"/>
      <c r="J4" s="118"/>
      <c r="K4" s="118"/>
      <c r="L4" s="118"/>
      <c r="M4" s="16"/>
    </row>
    <row r="5" spans="1:20" s="17" customFormat="1" ht="27.75" customHeight="1">
      <c r="A5" s="115" t="s">
        <v>109</v>
      </c>
      <c r="B5" s="115"/>
      <c r="C5" s="115"/>
      <c r="D5" s="115"/>
      <c r="E5" s="115"/>
      <c r="F5" s="115"/>
      <c r="G5" s="95"/>
      <c r="H5" s="18"/>
      <c r="I5" s="18"/>
      <c r="J5" s="19"/>
      <c r="K5" s="19"/>
      <c r="L5" s="19"/>
      <c r="M5" s="20"/>
    </row>
    <row r="6" spans="1:20" s="17" customFormat="1" ht="27.75" customHeight="1">
      <c r="A6" s="115" t="s">
        <v>110</v>
      </c>
      <c r="B6" s="115"/>
      <c r="C6" s="115"/>
      <c r="D6" s="115"/>
      <c r="E6" s="115"/>
      <c r="F6" s="115"/>
      <c r="G6" s="95"/>
      <c r="H6" s="18"/>
      <c r="I6" s="18"/>
      <c r="J6" s="19"/>
      <c r="K6" s="19"/>
      <c r="L6" s="19"/>
      <c r="M6" s="20"/>
    </row>
    <row r="7" spans="1:20" s="17" customFormat="1" ht="28.5" customHeight="1">
      <c r="A7" s="115" t="s">
        <v>111</v>
      </c>
      <c r="B7" s="115"/>
      <c r="C7" s="115"/>
      <c r="D7" s="115"/>
      <c r="E7" s="115"/>
      <c r="F7" s="115"/>
      <c r="G7" s="95"/>
      <c r="H7" s="21"/>
      <c r="I7" s="21"/>
      <c r="J7" s="116"/>
      <c r="K7" s="116"/>
      <c r="L7" s="116"/>
      <c r="M7" s="20"/>
    </row>
    <row r="8" spans="1:20" s="2" customFormat="1" ht="6" customHeight="1">
      <c r="A8" s="22"/>
      <c r="B8" s="23"/>
      <c r="C8" s="22"/>
      <c r="D8" s="22"/>
      <c r="E8" s="22"/>
      <c r="F8" s="22"/>
      <c r="G8" s="22"/>
    </row>
    <row r="9" spans="1:20" s="33" customFormat="1" ht="58.5" customHeight="1">
      <c r="A9" s="24" t="s">
        <v>13</v>
      </c>
      <c r="B9" s="25" t="s">
        <v>14</v>
      </c>
      <c r="C9" s="26" t="s">
        <v>2</v>
      </c>
      <c r="D9" s="27" t="s">
        <v>3</v>
      </c>
      <c r="E9" s="24" t="s">
        <v>4</v>
      </c>
      <c r="F9" s="28" t="s">
        <v>5</v>
      </c>
      <c r="G9" s="9"/>
      <c r="H9" s="29" t="s">
        <v>6</v>
      </c>
      <c r="I9" s="30" t="s">
        <v>8</v>
      </c>
      <c r="J9" s="25" t="s">
        <v>15</v>
      </c>
      <c r="K9" s="31" t="s">
        <v>16</v>
      </c>
      <c r="L9" s="24" t="s">
        <v>17</v>
      </c>
      <c r="M9" s="32" t="s">
        <v>18</v>
      </c>
    </row>
    <row r="10" spans="1:20" s="33" customFormat="1" ht="30" customHeight="1" thickBot="1">
      <c r="A10" s="119" t="s">
        <v>19</v>
      </c>
      <c r="B10" s="120"/>
      <c r="C10" s="120"/>
      <c r="D10" s="120"/>
      <c r="E10" s="120"/>
      <c r="F10" s="121"/>
      <c r="G10" s="34"/>
      <c r="H10" s="96"/>
      <c r="I10" s="97"/>
      <c r="J10" s="97"/>
      <c r="K10" s="97"/>
      <c r="L10" s="97"/>
      <c r="M10" s="97"/>
      <c r="T10" s="35"/>
    </row>
    <row r="11" spans="1:20" s="44" customFormat="1" ht="93" customHeight="1">
      <c r="A11" s="36">
        <v>1</v>
      </c>
      <c r="B11" s="37" t="s">
        <v>66</v>
      </c>
      <c r="C11" s="38" t="s">
        <v>79</v>
      </c>
      <c r="D11" s="38" t="s">
        <v>81</v>
      </c>
      <c r="E11" s="38" t="s">
        <v>82</v>
      </c>
      <c r="F11" s="38" t="s">
        <v>83</v>
      </c>
      <c r="G11" s="39"/>
      <c r="H11" s="40">
        <v>3</v>
      </c>
      <c r="I11" s="41" t="str">
        <f t="shared" ref="I11:I18" si="0">IF(H11=1,"Implementación inicial.",IF(H11=2,"Implementación.",IF(H11=3,"Implementación.",IF(H11=4,"Efectividad.",0))))</f>
        <v>Implementación.</v>
      </c>
      <c r="J11" s="42">
        <f t="shared" ref="J11:J18" si="1">IF(H11=1,0.25,IF(H11=2,0.5,IF(H11=3,0.75,IF(H11=4,1,0))))</f>
        <v>0.75</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22">
        <f>AVERAGE(J11:J18)</f>
        <v>0.71875</v>
      </c>
      <c r="M11" s="123" t="str">
        <f>IF(L11&lt;0.39,"BAJO",IF(L11&lt;0.69,"MEDIO",IF(L11&lt;=1,"ALTO",0)))</f>
        <v>ALTO</v>
      </c>
      <c r="T11" s="45"/>
    </row>
    <row r="12" spans="1:20" s="44" customFormat="1" ht="97.5" customHeight="1">
      <c r="A12" s="36">
        <v>2</v>
      </c>
      <c r="B12" s="46" t="s">
        <v>67</v>
      </c>
      <c r="C12" s="47" t="s">
        <v>79</v>
      </c>
      <c r="D12" s="47" t="s">
        <v>81</v>
      </c>
      <c r="E12" s="47" t="s">
        <v>104</v>
      </c>
      <c r="F12" s="47" t="s">
        <v>88</v>
      </c>
      <c r="G12" s="39"/>
      <c r="H12" s="48">
        <v>3</v>
      </c>
      <c r="I12" s="49" t="str">
        <f t="shared" si="0"/>
        <v>Implementación.</v>
      </c>
      <c r="J12" s="50">
        <f t="shared" si="1"/>
        <v>0.75</v>
      </c>
      <c r="K12" s="51" t="str">
        <f t="shared" si="2"/>
        <v>El elemento de control está operando de acuerdo al proceso.</v>
      </c>
      <c r="L12" s="122"/>
      <c r="M12" s="123"/>
    </row>
    <row r="13" spans="1:20" s="44" customFormat="1" ht="109.5" customHeight="1">
      <c r="A13" s="36">
        <v>3</v>
      </c>
      <c r="B13" s="37" t="s">
        <v>68</v>
      </c>
      <c r="C13" s="38" t="s">
        <v>106</v>
      </c>
      <c r="D13" s="38" t="s">
        <v>107</v>
      </c>
      <c r="E13" s="38" t="s">
        <v>84</v>
      </c>
      <c r="F13" s="38" t="s">
        <v>103</v>
      </c>
      <c r="G13" s="39"/>
      <c r="H13" s="40">
        <v>3</v>
      </c>
      <c r="I13" s="41" t="str">
        <f t="shared" si="0"/>
        <v>Implementación.</v>
      </c>
      <c r="J13" s="42">
        <f t="shared" si="1"/>
        <v>0.75</v>
      </c>
      <c r="K13" s="43" t="str">
        <f t="shared" si="2"/>
        <v>El elemento de control está operando de acuerdo al proceso.</v>
      </c>
      <c r="L13" s="122"/>
      <c r="M13" s="123"/>
    </row>
    <row r="14" spans="1:20" s="44" customFormat="1" ht="78.75" customHeight="1">
      <c r="A14" s="36">
        <v>4</v>
      </c>
      <c r="B14" s="46" t="s">
        <v>69</v>
      </c>
      <c r="C14" s="47" t="s">
        <v>80</v>
      </c>
      <c r="D14" s="47" t="s">
        <v>85</v>
      </c>
      <c r="E14" s="47" t="s">
        <v>105</v>
      </c>
      <c r="F14" s="47" t="s">
        <v>155</v>
      </c>
      <c r="G14" s="39"/>
      <c r="H14" s="48">
        <v>3</v>
      </c>
      <c r="I14" s="49" t="str">
        <f t="shared" si="0"/>
        <v>Implementación.</v>
      </c>
      <c r="J14" s="50">
        <f t="shared" si="1"/>
        <v>0.75</v>
      </c>
      <c r="K14" s="51" t="str">
        <f t="shared" si="2"/>
        <v>El elemento de control está operando de acuerdo al proceso.</v>
      </c>
      <c r="L14" s="122"/>
      <c r="M14" s="123"/>
    </row>
    <row r="15" spans="1:20" s="44" customFormat="1" ht="79.5" customHeight="1">
      <c r="A15" s="36">
        <v>5</v>
      </c>
      <c r="B15" s="37" t="s">
        <v>40</v>
      </c>
      <c r="C15" s="38" t="s">
        <v>80</v>
      </c>
      <c r="D15" s="38" t="s">
        <v>85</v>
      </c>
      <c r="E15" s="38" t="s">
        <v>86</v>
      </c>
      <c r="F15" s="38" t="s">
        <v>87</v>
      </c>
      <c r="G15" s="39"/>
      <c r="H15" s="40">
        <v>4</v>
      </c>
      <c r="I15" s="41" t="str">
        <f t="shared" si="0"/>
        <v>Efectividad.</v>
      </c>
      <c r="J15" s="42">
        <f t="shared" si="1"/>
        <v>1</v>
      </c>
      <c r="K15" s="43" t="str">
        <f t="shared" si="2"/>
        <v>El elemento de control se supervisa periódicamente.</v>
      </c>
      <c r="L15" s="122"/>
      <c r="M15" s="123"/>
    </row>
    <row r="16" spans="1:20" s="44" customFormat="1" ht="66" customHeight="1">
      <c r="A16" s="36">
        <v>6</v>
      </c>
      <c r="B16" s="46" t="s">
        <v>70</v>
      </c>
      <c r="C16" s="47" t="s">
        <v>80</v>
      </c>
      <c r="D16" s="47" t="s">
        <v>85</v>
      </c>
      <c r="E16" s="47" t="s">
        <v>108</v>
      </c>
      <c r="F16" s="47" t="s">
        <v>87</v>
      </c>
      <c r="G16" s="52"/>
      <c r="H16" s="48">
        <v>2</v>
      </c>
      <c r="I16" s="49" t="str">
        <f t="shared" si="0"/>
        <v>Implementación.</v>
      </c>
      <c r="J16" s="50">
        <f t="shared" si="1"/>
        <v>0.5</v>
      </c>
      <c r="K16" s="51" t="str">
        <f t="shared" si="2"/>
        <v>El elemento de control está formalizado.</v>
      </c>
      <c r="L16" s="122"/>
      <c r="M16" s="123"/>
    </row>
    <row r="17" spans="1:13" s="44" customFormat="1" ht="91.5" customHeight="1">
      <c r="A17" s="36">
        <v>7</v>
      </c>
      <c r="B17" s="37" t="s">
        <v>41</v>
      </c>
      <c r="C17" s="38" t="s">
        <v>143</v>
      </c>
      <c r="D17" s="38" t="s">
        <v>144</v>
      </c>
      <c r="E17" s="38" t="s">
        <v>145</v>
      </c>
      <c r="F17" s="38" t="s">
        <v>146</v>
      </c>
      <c r="G17" s="53"/>
      <c r="H17" s="40">
        <v>2</v>
      </c>
      <c r="I17" s="41" t="str">
        <f t="shared" si="0"/>
        <v>Implementación.</v>
      </c>
      <c r="J17" s="42">
        <f t="shared" si="1"/>
        <v>0.5</v>
      </c>
      <c r="K17" s="43" t="str">
        <f t="shared" si="2"/>
        <v>El elemento de control está formalizado.</v>
      </c>
      <c r="L17" s="122"/>
      <c r="M17" s="123"/>
    </row>
    <row r="18" spans="1:13" s="44" customFormat="1" ht="71.25" customHeight="1" thickBot="1">
      <c r="A18" s="36">
        <v>8</v>
      </c>
      <c r="B18" s="46" t="s">
        <v>42</v>
      </c>
      <c r="C18" s="47" t="s">
        <v>79</v>
      </c>
      <c r="D18" s="47" t="s">
        <v>81</v>
      </c>
      <c r="E18" s="47" t="s">
        <v>112</v>
      </c>
      <c r="F18" s="47"/>
      <c r="G18" s="39"/>
      <c r="H18" s="48">
        <v>3</v>
      </c>
      <c r="I18" s="49" t="str">
        <f t="shared" si="0"/>
        <v>Implementación.</v>
      </c>
      <c r="J18" s="50">
        <f t="shared" si="1"/>
        <v>0.75</v>
      </c>
      <c r="K18" s="51" t="str">
        <f t="shared" si="2"/>
        <v>El elemento de control está operando de acuerdo al proceso.</v>
      </c>
      <c r="L18" s="122"/>
      <c r="M18" s="123"/>
    </row>
    <row r="19" spans="1:13" s="44" customFormat="1" ht="25.5" customHeight="1" thickBot="1">
      <c r="A19" s="124" t="s">
        <v>20</v>
      </c>
      <c r="B19" s="125"/>
      <c r="C19" s="125"/>
      <c r="D19" s="125"/>
      <c r="E19" s="125"/>
      <c r="F19" s="126"/>
      <c r="G19" s="54"/>
      <c r="H19" s="55"/>
      <c r="I19" s="56"/>
      <c r="J19" s="56"/>
      <c r="K19" s="56"/>
      <c r="L19" s="56"/>
      <c r="M19" s="56"/>
    </row>
    <row r="20" spans="1:13" s="44" customFormat="1" ht="99.75" customHeight="1">
      <c r="A20" s="36">
        <v>9</v>
      </c>
      <c r="B20" s="57" t="s">
        <v>21</v>
      </c>
      <c r="C20" s="38" t="s">
        <v>113</v>
      </c>
      <c r="D20" s="38" t="s">
        <v>114</v>
      </c>
      <c r="E20" s="38" t="s">
        <v>125</v>
      </c>
      <c r="F20" s="38" t="s">
        <v>126</v>
      </c>
      <c r="G20" s="39"/>
      <c r="H20" s="40">
        <v>3</v>
      </c>
      <c r="I20" s="41" t="str">
        <f>IF(H20=1,"Implementación inicial.",IF(H20=2,"Implementación.",IF(H20=3,"Implementación.",IF(H20=4,"Efectividad.",0))))</f>
        <v>Implementación.</v>
      </c>
      <c r="J20" s="42">
        <f>IF(H20=1,0.25,IF(H20=2,0.5,IF(H20=3,0.75,IF(H20=4,1,0))))</f>
        <v>0.75</v>
      </c>
      <c r="K20" s="43" t="str">
        <f>IF(J20=0.25,"El elemento de control no está formalizado.",IF(J20=0.5,"El elemento de control está formalizado.",IF(J20=0.75,"El elemento de control está operando de acuerdo al proceso.",IF(J20=1,"El elemento de control se supervisa periódicamente.",0))))</f>
        <v>El elemento de control está operando de acuerdo al proceso.</v>
      </c>
      <c r="L20" s="122">
        <f>AVERAGE(J20:J23)</f>
        <v>0.75</v>
      </c>
      <c r="M20" s="127" t="str">
        <f>IF(L20&lt;0.39,"BAJO",IF(L20&lt;0.69,"MEDIO",IF(L20&lt;=1,"ALTO",0)))</f>
        <v>ALTO</v>
      </c>
    </row>
    <row r="21" spans="1:13" s="44" customFormat="1" ht="86.25" customHeight="1">
      <c r="A21" s="36">
        <v>10</v>
      </c>
      <c r="B21" s="58" t="s">
        <v>51</v>
      </c>
      <c r="C21" s="47" t="s">
        <v>120</v>
      </c>
      <c r="D21" s="47" t="s">
        <v>122</v>
      </c>
      <c r="E21" s="47" t="s">
        <v>121</v>
      </c>
      <c r="F21" s="47" t="s">
        <v>157</v>
      </c>
      <c r="G21" s="39"/>
      <c r="H21" s="48">
        <v>3</v>
      </c>
      <c r="I21" s="49" t="str">
        <f>IF(H21=1,"Implementación inicial.",IF(H21=2,"Implementación.",IF(H21=3,"Implementación.",IF(H21=4,"Efectividad.",0))))</f>
        <v>Implementación.</v>
      </c>
      <c r="J21" s="50">
        <f>IF(H21=1,0.25,IF(H21=2,0.5,IF(H21=3,0.75,IF(H21=4,1,0))))</f>
        <v>0.75</v>
      </c>
      <c r="K21" s="51" t="str">
        <f>IF(J21=0.25,"El elemento de control no está formalizado.",IF(J21=0.5,"El elemento de control está formalizado.",IF(J21=0.75,"El elemento de control está operando de acuerdo al proceso.",IF(J21=1,"El elemento de control se supervisa periódicamente.",0))))</f>
        <v>El elemento de control está operando de acuerdo al proceso.</v>
      </c>
      <c r="L21" s="122"/>
      <c r="M21" s="123"/>
    </row>
    <row r="22" spans="1:13" s="44" customFormat="1" ht="61.5" customHeight="1">
      <c r="A22" s="36">
        <v>11</v>
      </c>
      <c r="B22" s="57" t="s">
        <v>52</v>
      </c>
      <c r="C22" s="47" t="s">
        <v>120</v>
      </c>
      <c r="D22" s="47" t="s">
        <v>122</v>
      </c>
      <c r="E22" s="47" t="s">
        <v>121</v>
      </c>
      <c r="F22" s="47" t="s">
        <v>157</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row>
    <row r="23" spans="1:13" s="44" customFormat="1" ht="81.75" customHeight="1" thickBot="1">
      <c r="A23" s="36">
        <v>12</v>
      </c>
      <c r="B23" s="58" t="s">
        <v>43</v>
      </c>
      <c r="C23" s="47" t="s">
        <v>98</v>
      </c>
      <c r="D23" s="47" t="s">
        <v>123</v>
      </c>
      <c r="E23" s="47" t="s">
        <v>124</v>
      </c>
      <c r="F23" s="47" t="s">
        <v>157</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row>
    <row r="24" spans="1:13" s="44" customFormat="1" ht="25.5" customHeight="1" thickBot="1">
      <c r="A24" s="124" t="s">
        <v>22</v>
      </c>
      <c r="B24" s="125"/>
      <c r="C24" s="125"/>
      <c r="D24" s="125"/>
      <c r="E24" s="125"/>
      <c r="F24" s="126"/>
      <c r="G24" s="54"/>
      <c r="H24" s="55"/>
      <c r="I24" s="56"/>
      <c r="J24" s="56"/>
      <c r="K24" s="56"/>
      <c r="L24" s="56"/>
      <c r="M24" s="56"/>
    </row>
    <row r="25" spans="1:13" s="44" customFormat="1" ht="81.75" customHeight="1">
      <c r="A25" s="36">
        <v>13</v>
      </c>
      <c r="B25" s="59" t="s">
        <v>44</v>
      </c>
      <c r="C25" s="38" t="s">
        <v>113</v>
      </c>
      <c r="D25" s="38" t="s">
        <v>114</v>
      </c>
      <c r="E25" s="38" t="s">
        <v>127</v>
      </c>
      <c r="F25" s="38" t="s">
        <v>141</v>
      </c>
      <c r="G25" s="39"/>
      <c r="H25" s="40">
        <v>4</v>
      </c>
      <c r="I25" s="41" t="str">
        <f t="shared" ref="I25:I36" si="3">IF(H25=1,"Implementación inicial.",IF(H25=2,"Implementación.",IF(H25=3,"Implementación.",IF(H25=4,"Efectividad.",0))))</f>
        <v>Efectividad.</v>
      </c>
      <c r="J25" s="42">
        <f t="shared" ref="J25:J36" si="4">IF(H25=1,0.25,IF(H25=2,0.5,IF(H25=3,0.75,IF(H25=4,1,0))))</f>
        <v>1</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22">
        <f>AVERAGE(J25:J36)</f>
        <v>0.8125</v>
      </c>
      <c r="M25" s="128" t="str">
        <f>IF(L25&lt;0.39,"BAJO",IF(L25&lt;0.69,"MEDIO",IF(L25&lt;=1,"ALTO",0)))</f>
        <v>ALTO</v>
      </c>
    </row>
    <row r="26" spans="1:13" s="44" customFormat="1" ht="86.25" customHeight="1">
      <c r="A26" s="36">
        <v>14</v>
      </c>
      <c r="B26" s="58" t="s">
        <v>45</v>
      </c>
      <c r="C26" s="47" t="s">
        <v>113</v>
      </c>
      <c r="D26" s="47" t="s">
        <v>114</v>
      </c>
      <c r="E26" s="47" t="s">
        <v>115</v>
      </c>
      <c r="F26" s="47" t="s">
        <v>88</v>
      </c>
      <c r="G26" s="39"/>
      <c r="H26" s="48">
        <v>3</v>
      </c>
      <c r="I26" s="49" t="str">
        <f t="shared" si="3"/>
        <v>Implementación.</v>
      </c>
      <c r="J26" s="50">
        <f t="shared" si="4"/>
        <v>0.75</v>
      </c>
      <c r="K26" s="51" t="str">
        <f t="shared" si="5"/>
        <v>El elemento de control está operando de acuerdo al proceso.</v>
      </c>
      <c r="L26" s="122"/>
      <c r="M26" s="123"/>
    </row>
    <row r="27" spans="1:13" s="44" customFormat="1" ht="72.75" customHeight="1">
      <c r="A27" s="36">
        <v>15</v>
      </c>
      <c r="B27" s="59" t="s">
        <v>46</v>
      </c>
      <c r="C27" s="38" t="s">
        <v>113</v>
      </c>
      <c r="D27" s="38" t="s">
        <v>114</v>
      </c>
      <c r="E27" s="38" t="s">
        <v>128</v>
      </c>
      <c r="F27" s="38" t="s">
        <v>88</v>
      </c>
      <c r="G27" s="39"/>
      <c r="H27" s="40">
        <v>3</v>
      </c>
      <c r="I27" s="41" t="str">
        <f t="shared" si="3"/>
        <v>Implementación.</v>
      </c>
      <c r="J27" s="42">
        <f t="shared" si="4"/>
        <v>0.75</v>
      </c>
      <c r="K27" s="43" t="str">
        <f t="shared" si="5"/>
        <v>El elemento de control está operando de acuerdo al proceso.</v>
      </c>
      <c r="L27" s="122"/>
      <c r="M27" s="123"/>
    </row>
    <row r="28" spans="1:13" s="44" customFormat="1" ht="73.5" customHeight="1">
      <c r="A28" s="36">
        <v>16</v>
      </c>
      <c r="B28" s="58" t="s">
        <v>57</v>
      </c>
      <c r="C28" s="47" t="s">
        <v>113</v>
      </c>
      <c r="D28" s="47" t="s">
        <v>114</v>
      </c>
      <c r="E28" s="47" t="s">
        <v>129</v>
      </c>
      <c r="F28" s="38" t="s">
        <v>130</v>
      </c>
      <c r="G28" s="53"/>
      <c r="H28" s="48">
        <v>3</v>
      </c>
      <c r="I28" s="49" t="str">
        <f t="shared" si="3"/>
        <v>Implementación.</v>
      </c>
      <c r="J28" s="50">
        <f t="shared" si="4"/>
        <v>0.75</v>
      </c>
      <c r="K28" s="51" t="str">
        <f t="shared" si="5"/>
        <v>El elemento de control está operando de acuerdo al proceso.</v>
      </c>
      <c r="L28" s="122"/>
      <c r="M28" s="123"/>
    </row>
    <row r="29" spans="1:13" s="44" customFormat="1" ht="87" customHeight="1">
      <c r="A29" s="36">
        <v>17</v>
      </c>
      <c r="B29" s="59" t="s">
        <v>47</v>
      </c>
      <c r="C29" s="38" t="s">
        <v>113</v>
      </c>
      <c r="D29" s="38" t="s">
        <v>114</v>
      </c>
      <c r="E29" s="38" t="s">
        <v>131</v>
      </c>
      <c r="F29" s="38" t="s">
        <v>132</v>
      </c>
      <c r="G29" s="39"/>
      <c r="H29" s="40">
        <v>3</v>
      </c>
      <c r="I29" s="41" t="str">
        <f t="shared" si="3"/>
        <v>Implementación.</v>
      </c>
      <c r="J29" s="42">
        <f t="shared" si="4"/>
        <v>0.75</v>
      </c>
      <c r="K29" s="43" t="str">
        <f t="shared" si="5"/>
        <v>El elemento de control está operando de acuerdo al proceso.</v>
      </c>
      <c r="L29" s="122"/>
      <c r="M29" s="123"/>
    </row>
    <row r="30" spans="1:13" s="44" customFormat="1" ht="98.25" customHeight="1">
      <c r="A30" s="36">
        <v>18</v>
      </c>
      <c r="B30" s="58" t="s">
        <v>48</v>
      </c>
      <c r="C30" s="47" t="s">
        <v>98</v>
      </c>
      <c r="D30" s="47" t="s">
        <v>147</v>
      </c>
      <c r="E30" s="47" t="s">
        <v>148</v>
      </c>
      <c r="F30" s="47" t="s">
        <v>149</v>
      </c>
      <c r="G30" s="39"/>
      <c r="H30" s="48">
        <v>3</v>
      </c>
      <c r="I30" s="49" t="str">
        <f t="shared" si="3"/>
        <v>Implementación.</v>
      </c>
      <c r="J30" s="50">
        <f t="shared" si="4"/>
        <v>0.75</v>
      </c>
      <c r="K30" s="51" t="str">
        <f t="shared" si="5"/>
        <v>El elemento de control está operando de acuerdo al proceso.</v>
      </c>
      <c r="L30" s="122"/>
      <c r="M30" s="123"/>
    </row>
    <row r="31" spans="1:13" s="44" customFormat="1" ht="54.75" customHeight="1">
      <c r="A31" s="36">
        <v>19</v>
      </c>
      <c r="B31" s="59" t="s">
        <v>23</v>
      </c>
      <c r="C31" s="38" t="s">
        <v>98</v>
      </c>
      <c r="D31" s="38" t="s">
        <v>147</v>
      </c>
      <c r="E31" s="38" t="s">
        <v>148</v>
      </c>
      <c r="F31" s="38" t="s">
        <v>149</v>
      </c>
      <c r="G31" s="39"/>
      <c r="H31" s="40">
        <v>3</v>
      </c>
      <c r="I31" s="41" t="str">
        <f t="shared" si="3"/>
        <v>Implementación.</v>
      </c>
      <c r="J31" s="42">
        <f t="shared" si="4"/>
        <v>0.75</v>
      </c>
      <c r="K31" s="43" t="str">
        <f t="shared" si="5"/>
        <v>El elemento de control está operando de acuerdo al proceso.</v>
      </c>
      <c r="L31" s="122"/>
      <c r="M31" s="123"/>
    </row>
    <row r="32" spans="1:13" s="44" customFormat="1" ht="69" customHeight="1">
      <c r="A32" s="36">
        <v>20</v>
      </c>
      <c r="B32" s="58" t="s">
        <v>49</v>
      </c>
      <c r="C32" s="47" t="s">
        <v>156</v>
      </c>
      <c r="D32" s="47" t="s">
        <v>147</v>
      </c>
      <c r="E32" s="47" t="s">
        <v>150</v>
      </c>
      <c r="F32" s="47" t="s">
        <v>149</v>
      </c>
      <c r="G32" s="39"/>
      <c r="H32" s="48">
        <v>3</v>
      </c>
      <c r="I32" s="49" t="str">
        <f t="shared" si="3"/>
        <v>Implementación.</v>
      </c>
      <c r="J32" s="50">
        <f t="shared" si="4"/>
        <v>0.75</v>
      </c>
      <c r="K32" s="51" t="str">
        <f t="shared" si="5"/>
        <v>El elemento de control está operando de acuerdo al proceso.</v>
      </c>
      <c r="L32" s="122"/>
      <c r="M32" s="123"/>
    </row>
    <row r="33" spans="1:13" s="44" customFormat="1" ht="57" customHeight="1">
      <c r="A33" s="36">
        <v>21</v>
      </c>
      <c r="B33" s="59" t="s">
        <v>50</v>
      </c>
      <c r="C33" s="38" t="s">
        <v>113</v>
      </c>
      <c r="D33" s="38" t="s">
        <v>114</v>
      </c>
      <c r="E33" s="38" t="s">
        <v>134</v>
      </c>
      <c r="F33" s="38" t="s">
        <v>133</v>
      </c>
      <c r="G33" s="39"/>
      <c r="H33" s="40">
        <v>4</v>
      </c>
      <c r="I33" s="41" t="str">
        <f t="shared" si="3"/>
        <v>Efectividad.</v>
      </c>
      <c r="J33" s="42">
        <f t="shared" si="4"/>
        <v>1</v>
      </c>
      <c r="K33" s="43" t="str">
        <f t="shared" si="5"/>
        <v>El elemento de control se supervisa periódicamente.</v>
      </c>
      <c r="L33" s="122"/>
      <c r="M33" s="123"/>
    </row>
    <row r="34" spans="1:13" s="44" customFormat="1" ht="84.75" customHeight="1">
      <c r="A34" s="36">
        <v>22</v>
      </c>
      <c r="B34" s="58" t="s">
        <v>53</v>
      </c>
      <c r="C34" s="47" t="s">
        <v>113</v>
      </c>
      <c r="D34" s="47" t="s">
        <v>114</v>
      </c>
      <c r="E34" s="47" t="s">
        <v>135</v>
      </c>
      <c r="F34" s="38" t="s">
        <v>133</v>
      </c>
      <c r="G34" s="39"/>
      <c r="H34" s="48">
        <v>4</v>
      </c>
      <c r="I34" s="49" t="str">
        <f t="shared" si="3"/>
        <v>Efectividad.</v>
      </c>
      <c r="J34" s="50">
        <f t="shared" si="4"/>
        <v>1</v>
      </c>
      <c r="K34" s="51" t="str">
        <f t="shared" si="5"/>
        <v>El elemento de control se supervisa periódicamente.</v>
      </c>
      <c r="L34" s="122"/>
      <c r="M34" s="123"/>
    </row>
    <row r="35" spans="1:13" s="44" customFormat="1" ht="74.25" customHeight="1">
      <c r="A35" s="36">
        <v>23</v>
      </c>
      <c r="B35" s="59" t="s">
        <v>54</v>
      </c>
      <c r="C35" s="38" t="s">
        <v>151</v>
      </c>
      <c r="D35" s="38" t="s">
        <v>152</v>
      </c>
      <c r="E35" s="38"/>
      <c r="F35" s="38" t="s">
        <v>153</v>
      </c>
      <c r="G35" s="39"/>
      <c r="H35" s="40">
        <v>3</v>
      </c>
      <c r="I35" s="41" t="str">
        <f t="shared" si="3"/>
        <v>Implementación.</v>
      </c>
      <c r="J35" s="42">
        <f t="shared" si="4"/>
        <v>0.75</v>
      </c>
      <c r="K35" s="43" t="str">
        <f t="shared" si="5"/>
        <v>El elemento de control está operando de acuerdo al proceso.</v>
      </c>
      <c r="L35" s="122"/>
      <c r="M35" s="123"/>
    </row>
    <row r="36" spans="1:13" s="44" customFormat="1" ht="100.5" customHeight="1" thickBot="1">
      <c r="A36" s="36">
        <v>24</v>
      </c>
      <c r="B36" s="58" t="s">
        <v>58</v>
      </c>
      <c r="C36" s="47" t="s">
        <v>151</v>
      </c>
      <c r="D36" s="47" t="s">
        <v>152</v>
      </c>
      <c r="E36" s="47"/>
      <c r="F36" s="47" t="s">
        <v>154</v>
      </c>
      <c r="G36" s="39"/>
      <c r="H36" s="48">
        <v>3</v>
      </c>
      <c r="I36" s="49" t="str">
        <f t="shared" si="3"/>
        <v>Implementación.</v>
      </c>
      <c r="J36" s="50">
        <f t="shared" si="4"/>
        <v>0.75</v>
      </c>
      <c r="K36" s="51" t="str">
        <f t="shared" si="5"/>
        <v>El elemento de control está operando de acuerdo al proceso.</v>
      </c>
      <c r="L36" s="122"/>
      <c r="M36" s="123"/>
    </row>
    <row r="37" spans="1:13" s="44" customFormat="1" ht="26.25" customHeight="1" thickBot="1">
      <c r="A37" s="129" t="s">
        <v>24</v>
      </c>
      <c r="B37" s="125"/>
      <c r="C37" s="125"/>
      <c r="D37" s="125"/>
      <c r="E37" s="125"/>
      <c r="F37" s="126"/>
      <c r="G37" s="54"/>
      <c r="H37" s="55"/>
      <c r="I37" s="56"/>
      <c r="J37" s="56"/>
      <c r="K37" s="56"/>
      <c r="L37" s="56"/>
      <c r="M37" s="56"/>
    </row>
    <row r="38" spans="1:13" s="44" customFormat="1" ht="88.5" customHeight="1">
      <c r="A38" s="36">
        <v>25</v>
      </c>
      <c r="B38" s="59" t="s">
        <v>55</v>
      </c>
      <c r="C38" s="38" t="s">
        <v>113</v>
      </c>
      <c r="D38" s="38" t="s">
        <v>114</v>
      </c>
      <c r="E38" s="38" t="s">
        <v>136</v>
      </c>
      <c r="F38" s="38" t="s">
        <v>137</v>
      </c>
      <c r="G38" s="39"/>
      <c r="H38" s="40">
        <v>4</v>
      </c>
      <c r="I38" s="41" t="str">
        <f t="shared" ref="I38:I43" si="6">IF(H38=1,"Implementación inicial.",IF(H38=2,"Implementación.",IF(H38=3,"Implementación.",IF(H38=4,"Efectividad.",0))))</f>
        <v>Efectividad.</v>
      </c>
      <c r="J38" s="42">
        <f t="shared" ref="J38:J43" si="7">IF(H38=1,0.25,IF(H38=2,0.5,IF(H38=3,0.75,IF(H38=4,1,0))))</f>
        <v>1</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22">
        <f>AVERAGE(J38:J43)</f>
        <v>0.875</v>
      </c>
      <c r="M38" s="128" t="str">
        <f>IF(L38&lt;0.39,"BAJO",IF(L38&lt;0.69,"MEDIO",IF(L38&lt;=1,"ALTO",0)))</f>
        <v>ALTO</v>
      </c>
    </row>
    <row r="39" spans="1:13" s="44" customFormat="1" ht="105.75" customHeight="1">
      <c r="A39" s="36">
        <v>26</v>
      </c>
      <c r="B39" s="58" t="s">
        <v>56</v>
      </c>
      <c r="C39" s="47" t="s">
        <v>113</v>
      </c>
      <c r="D39" s="47" t="s">
        <v>114</v>
      </c>
      <c r="E39" s="47" t="s">
        <v>138</v>
      </c>
      <c r="F39" s="47" t="s">
        <v>139</v>
      </c>
      <c r="G39" s="60"/>
      <c r="H39" s="48">
        <v>4</v>
      </c>
      <c r="I39" s="49" t="str">
        <f t="shared" si="6"/>
        <v>Efectividad.</v>
      </c>
      <c r="J39" s="50">
        <f t="shared" si="7"/>
        <v>1</v>
      </c>
      <c r="K39" s="51" t="str">
        <f t="shared" si="8"/>
        <v>El elemento de control se supervisa periódicamente.</v>
      </c>
      <c r="L39" s="122"/>
      <c r="M39" s="123"/>
    </row>
    <row r="40" spans="1:13" s="44" customFormat="1" ht="80.25" customHeight="1">
      <c r="A40" s="36">
        <v>27</v>
      </c>
      <c r="B40" s="59" t="s">
        <v>71</v>
      </c>
      <c r="C40" s="38" t="s">
        <v>113</v>
      </c>
      <c r="D40" s="38" t="s">
        <v>114</v>
      </c>
      <c r="E40" s="38" t="s">
        <v>128</v>
      </c>
      <c r="F40" s="38" t="s">
        <v>88</v>
      </c>
      <c r="G40" s="39"/>
      <c r="H40" s="40">
        <v>3</v>
      </c>
      <c r="I40" s="41" t="str">
        <f t="shared" si="6"/>
        <v>Implementación.</v>
      </c>
      <c r="J40" s="42">
        <f t="shared" si="7"/>
        <v>0.75</v>
      </c>
      <c r="K40" s="43" t="str">
        <f t="shared" si="8"/>
        <v>El elemento de control está operando de acuerdo al proceso.</v>
      </c>
      <c r="L40" s="122"/>
      <c r="M40" s="123"/>
    </row>
    <row r="41" spans="1:13" s="44" customFormat="1" ht="107.25" customHeight="1">
      <c r="A41" s="36">
        <v>28</v>
      </c>
      <c r="B41" s="58" t="s">
        <v>72</v>
      </c>
      <c r="C41" s="47" t="s">
        <v>89</v>
      </c>
      <c r="D41" s="47" t="s">
        <v>90</v>
      </c>
      <c r="E41" s="47" t="s">
        <v>91</v>
      </c>
      <c r="F41" s="103" t="s">
        <v>158</v>
      </c>
      <c r="G41" s="60"/>
      <c r="H41" s="48">
        <v>3</v>
      </c>
      <c r="I41" s="49" t="str">
        <f t="shared" si="6"/>
        <v>Implementación.</v>
      </c>
      <c r="J41" s="50">
        <f t="shared" si="7"/>
        <v>0.75</v>
      </c>
      <c r="K41" s="51" t="str">
        <f t="shared" si="8"/>
        <v>El elemento de control está operando de acuerdo al proceso.</v>
      </c>
      <c r="L41" s="122"/>
      <c r="M41" s="123"/>
    </row>
    <row r="42" spans="1:13" s="44" customFormat="1" ht="63" customHeight="1">
      <c r="A42" s="36">
        <v>29</v>
      </c>
      <c r="B42" s="59" t="s">
        <v>25</v>
      </c>
      <c r="C42" s="38" t="s">
        <v>92</v>
      </c>
      <c r="D42" s="38" t="s">
        <v>93</v>
      </c>
      <c r="E42" s="38" t="s">
        <v>94</v>
      </c>
      <c r="F42" s="38" t="s">
        <v>103</v>
      </c>
      <c r="G42" s="39"/>
      <c r="H42" s="40">
        <v>3</v>
      </c>
      <c r="I42" s="41" t="str">
        <f t="shared" si="6"/>
        <v>Implementación.</v>
      </c>
      <c r="J42" s="42">
        <f t="shared" si="7"/>
        <v>0.75</v>
      </c>
      <c r="K42" s="43" t="str">
        <f t="shared" si="8"/>
        <v>El elemento de control está operando de acuerdo al proceso.</v>
      </c>
      <c r="L42" s="122"/>
      <c r="M42" s="123"/>
    </row>
    <row r="43" spans="1:13" s="44" customFormat="1" ht="80.25" customHeight="1" thickBot="1">
      <c r="A43" s="36">
        <v>30</v>
      </c>
      <c r="B43" s="58" t="s">
        <v>26</v>
      </c>
      <c r="C43" s="47" t="s">
        <v>102</v>
      </c>
      <c r="D43" s="47" t="s">
        <v>90</v>
      </c>
      <c r="E43" s="47"/>
      <c r="F43" s="103" t="s">
        <v>97</v>
      </c>
      <c r="G43" s="60"/>
      <c r="H43" s="48">
        <v>4</v>
      </c>
      <c r="I43" s="49" t="str">
        <f t="shared" si="6"/>
        <v>Efectividad.</v>
      </c>
      <c r="J43" s="50">
        <f t="shared" si="7"/>
        <v>1</v>
      </c>
      <c r="K43" s="51" t="str">
        <f t="shared" si="8"/>
        <v>El elemento de control se supervisa periódicamente.</v>
      </c>
      <c r="L43" s="122"/>
      <c r="M43" s="130"/>
    </row>
    <row r="44" spans="1:13" s="44" customFormat="1" ht="24" customHeight="1" thickBot="1">
      <c r="A44" s="135" t="s">
        <v>27</v>
      </c>
      <c r="B44" s="125"/>
      <c r="C44" s="125"/>
      <c r="D44" s="125"/>
      <c r="E44" s="125"/>
      <c r="F44" s="126"/>
      <c r="G44" s="54"/>
      <c r="H44" s="55"/>
      <c r="I44" s="56"/>
      <c r="J44" s="56"/>
      <c r="K44" s="56"/>
      <c r="L44" s="56"/>
      <c r="M44" s="56"/>
    </row>
    <row r="45" spans="1:13" s="44" customFormat="1" ht="77.25" customHeight="1">
      <c r="A45" s="36">
        <v>31</v>
      </c>
      <c r="B45" s="57" t="s">
        <v>73</v>
      </c>
      <c r="C45" s="38" t="s">
        <v>95</v>
      </c>
      <c r="D45" s="38" t="s">
        <v>140</v>
      </c>
      <c r="E45" s="38" t="s">
        <v>96</v>
      </c>
      <c r="F45" s="38" t="s">
        <v>149</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row>
    <row r="46" spans="1:13" s="44" customFormat="1" ht="96.75" customHeight="1">
      <c r="A46" s="36">
        <v>32</v>
      </c>
      <c r="B46" s="58" t="s">
        <v>74</v>
      </c>
      <c r="C46" s="47" t="s">
        <v>95</v>
      </c>
      <c r="D46" s="38" t="s">
        <v>140</v>
      </c>
      <c r="E46" s="47" t="s">
        <v>96</v>
      </c>
      <c r="F46" s="47" t="s">
        <v>149</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row>
    <row r="47" spans="1:13" s="44" customFormat="1" ht="100.5" customHeight="1">
      <c r="A47" s="36">
        <v>33</v>
      </c>
      <c r="B47" s="59" t="s">
        <v>75</v>
      </c>
      <c r="C47" s="38" t="s">
        <v>95</v>
      </c>
      <c r="D47" s="38" t="s">
        <v>140</v>
      </c>
      <c r="E47" s="38" t="s">
        <v>96</v>
      </c>
      <c r="F47" s="38" t="s">
        <v>149</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row>
    <row r="48" spans="1:13" s="33" customFormat="1" ht="41.45" customHeight="1">
      <c r="B48" s="61"/>
      <c r="C48" s="62"/>
      <c r="D48" s="62"/>
      <c r="E48" s="63"/>
      <c r="F48" s="63"/>
      <c r="G48" s="63"/>
      <c r="J48" s="136" t="s">
        <v>28</v>
      </c>
      <c r="K48" s="137"/>
      <c r="L48" s="64">
        <f>(+L11+L20+L25+L38+L45)/5</f>
        <v>0.78125</v>
      </c>
      <c r="M48" s="99" t="str">
        <f>IF(L48&lt;0.39,"BAJO",IF(L48&lt;0.69,"MEDIO",IF(L48&lt;=1,"ALTO",0)))</f>
        <v>ALTO</v>
      </c>
    </row>
    <row r="49" spans="1:13" s="33" customFormat="1" ht="11.25" customHeight="1">
      <c r="B49" s="65"/>
      <c r="C49" s="66"/>
      <c r="D49" s="66"/>
      <c r="G49" s="63"/>
    </row>
    <row r="50" spans="1:13" s="33" customFormat="1" ht="39" customHeight="1">
      <c r="A50" s="67"/>
      <c r="B50" s="67"/>
      <c r="C50" s="67"/>
      <c r="D50" s="67"/>
      <c r="E50" s="67"/>
      <c r="F50" s="67"/>
      <c r="G50" s="67"/>
      <c r="H50" s="67"/>
      <c r="I50" s="67"/>
      <c r="J50" s="67"/>
      <c r="K50" s="138"/>
      <c r="L50" s="139"/>
    </row>
    <row r="51" spans="1:13" s="33" customFormat="1" ht="9" customHeight="1" thickBot="1">
      <c r="A51" s="68"/>
      <c r="B51" s="68"/>
      <c r="C51" s="68"/>
      <c r="D51" s="68"/>
      <c r="E51" s="68"/>
      <c r="F51" s="68"/>
      <c r="G51" s="69"/>
      <c r="H51" s="68"/>
      <c r="I51" s="68"/>
      <c r="J51" s="68"/>
      <c r="K51" s="70"/>
      <c r="L51" s="70"/>
    </row>
    <row r="52" spans="1:13" s="44" customFormat="1" ht="60" customHeight="1" thickBot="1">
      <c r="A52" s="140" t="s">
        <v>76</v>
      </c>
      <c r="B52" s="140"/>
      <c r="C52" s="140"/>
      <c r="D52" s="140"/>
      <c r="E52" s="140"/>
      <c r="F52" s="140"/>
      <c r="G52" s="140"/>
      <c r="H52" s="140"/>
      <c r="I52" s="140"/>
      <c r="J52" s="140"/>
      <c r="K52" s="141" t="s">
        <v>29</v>
      </c>
      <c r="L52" s="142"/>
      <c r="M52" s="33"/>
    </row>
    <row r="53" spans="1:13" s="33" customFormat="1" ht="14.25" thickBot="1">
      <c r="A53" s="71"/>
      <c r="B53" s="72"/>
      <c r="C53" s="73"/>
      <c r="D53" s="73"/>
      <c r="E53" s="73"/>
      <c r="F53" s="73"/>
      <c r="G53" s="74"/>
      <c r="H53" s="73"/>
      <c r="I53" s="73"/>
      <c r="J53" s="73"/>
      <c r="K53" s="70"/>
      <c r="L53" s="70"/>
    </row>
    <row r="54" spans="1:13" s="33" customFormat="1" ht="30" customHeight="1" thickBot="1">
      <c r="A54" s="143" t="s">
        <v>63</v>
      </c>
      <c r="B54" s="144"/>
      <c r="C54" s="144"/>
      <c r="D54" s="144"/>
      <c r="E54" s="144"/>
      <c r="F54" s="145"/>
      <c r="G54" s="144"/>
      <c r="H54" s="144"/>
      <c r="I54" s="144"/>
      <c r="J54" s="146"/>
      <c r="K54" s="70"/>
      <c r="L54" s="70"/>
    </row>
    <row r="55" spans="1:13" s="33" customFormat="1" ht="30" customHeight="1" thickBot="1">
      <c r="A55" s="101" t="s">
        <v>30</v>
      </c>
      <c r="B55" s="100" t="s">
        <v>31</v>
      </c>
      <c r="C55" s="147" t="s">
        <v>32</v>
      </c>
      <c r="D55" s="148"/>
      <c r="E55" s="75" t="s">
        <v>33</v>
      </c>
      <c r="F55" s="101" t="s">
        <v>34</v>
      </c>
      <c r="G55" s="74"/>
      <c r="H55" s="143" t="s">
        <v>35</v>
      </c>
      <c r="I55" s="143"/>
      <c r="J55" s="146"/>
      <c r="K55" s="70"/>
      <c r="L55" s="70"/>
    </row>
    <row r="56" spans="1:13" s="44" customFormat="1" ht="26.25" customHeight="1" thickBot="1">
      <c r="A56" s="76">
        <v>1</v>
      </c>
      <c r="B56" s="77" t="s">
        <v>81</v>
      </c>
      <c r="C56" s="149" t="s">
        <v>79</v>
      </c>
      <c r="D56" s="150"/>
      <c r="E56" s="78" t="s">
        <v>99</v>
      </c>
      <c r="F56" s="98" t="s">
        <v>100</v>
      </c>
      <c r="G56" s="79"/>
      <c r="H56" s="133" t="s">
        <v>101</v>
      </c>
      <c r="I56" s="133"/>
      <c r="J56" s="134"/>
      <c r="K56" s="70"/>
      <c r="L56" s="70"/>
      <c r="M56" s="33"/>
    </row>
    <row r="57" spans="1:13" s="44" customFormat="1" ht="36" customHeight="1" thickBot="1">
      <c r="A57" s="76">
        <v>2</v>
      </c>
      <c r="B57" s="77" t="s">
        <v>116</v>
      </c>
      <c r="C57" s="131" t="s">
        <v>79</v>
      </c>
      <c r="D57" s="132"/>
      <c r="E57" s="78" t="s">
        <v>117</v>
      </c>
      <c r="F57" s="98" t="s">
        <v>118</v>
      </c>
      <c r="G57" s="79"/>
      <c r="H57" s="133" t="s">
        <v>119</v>
      </c>
      <c r="I57" s="133"/>
      <c r="J57" s="134"/>
      <c r="K57" s="70"/>
      <c r="L57" s="70"/>
      <c r="M57" s="33"/>
    </row>
    <row r="58" spans="1:13" s="44" customFormat="1" ht="26.25" customHeight="1" thickBot="1">
      <c r="A58" s="76">
        <v>3</v>
      </c>
      <c r="B58" s="77"/>
      <c r="C58" s="149"/>
      <c r="D58" s="151"/>
      <c r="E58" s="78"/>
      <c r="F58" s="98"/>
      <c r="G58" s="79"/>
      <c r="H58" s="133"/>
      <c r="I58" s="133"/>
      <c r="J58" s="134"/>
      <c r="K58" s="70"/>
      <c r="L58" s="70"/>
      <c r="M58" s="33"/>
    </row>
    <row r="59" spans="1:13" s="44" customFormat="1" ht="26.25" customHeight="1" thickBot="1">
      <c r="A59" s="76">
        <v>4</v>
      </c>
      <c r="B59" s="77"/>
      <c r="C59" s="80"/>
      <c r="D59" s="80"/>
      <c r="E59" s="78"/>
      <c r="F59" s="98"/>
      <c r="G59" s="79"/>
      <c r="H59" s="133"/>
      <c r="I59" s="133"/>
      <c r="J59" s="134"/>
      <c r="K59" s="70"/>
      <c r="L59" s="70"/>
      <c r="M59" s="33"/>
    </row>
    <row r="60" spans="1:13" s="44" customFormat="1" ht="26.25" customHeight="1" thickBot="1">
      <c r="A60" s="76">
        <v>5</v>
      </c>
      <c r="B60" s="102"/>
      <c r="C60" s="133"/>
      <c r="D60" s="152"/>
      <c r="E60" s="78"/>
      <c r="F60" s="98"/>
      <c r="G60" s="79"/>
      <c r="H60" s="133"/>
      <c r="I60" s="133"/>
      <c r="J60" s="134"/>
      <c r="K60" s="70"/>
      <c r="L60" s="70"/>
      <c r="M60" s="33"/>
    </row>
    <row r="61" spans="1:13" s="44" customFormat="1" ht="15" customHeight="1">
      <c r="A61" s="81"/>
      <c r="B61" s="82"/>
      <c r="C61" s="83"/>
      <c r="D61" s="83"/>
      <c r="E61" s="83"/>
      <c r="F61" s="83"/>
      <c r="G61" s="84"/>
      <c r="H61" s="83"/>
      <c r="I61" s="83"/>
      <c r="J61" s="83"/>
      <c r="K61" s="85"/>
      <c r="L61" s="85"/>
    </row>
    <row r="62" spans="1:13" s="44" customFormat="1" ht="13.5">
      <c r="B62" s="86"/>
      <c r="C62" s="87"/>
      <c r="D62" s="87"/>
      <c r="G62" s="88"/>
    </row>
    <row r="63" spans="1:13" s="44" customFormat="1" ht="13.5">
      <c r="B63" s="86"/>
      <c r="C63" s="87"/>
      <c r="D63" s="87"/>
      <c r="G63" s="88"/>
    </row>
    <row r="64" spans="1:13" s="44" customFormat="1" ht="13.5">
      <c r="B64" s="86"/>
      <c r="C64" s="87"/>
      <c r="D64" s="87"/>
      <c r="G64" s="88"/>
    </row>
    <row r="65" spans="2:7" s="44" customFormat="1" ht="13.5">
      <c r="B65" s="86"/>
      <c r="C65" s="87"/>
      <c r="D65" s="87"/>
      <c r="G65" s="88"/>
    </row>
    <row r="66" spans="2:7" s="44" customFormat="1" ht="13.5">
      <c r="B66" s="86"/>
      <c r="C66" s="87"/>
      <c r="D66" s="87"/>
      <c r="G66" s="88"/>
    </row>
    <row r="67" spans="2:7" s="44" customFormat="1" ht="13.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C58:D58"/>
    <mergeCell ref="H58:J58"/>
    <mergeCell ref="H59:J59"/>
    <mergeCell ref="C60:D60"/>
    <mergeCell ref="H60:J60"/>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xr:uid="{57461B10-23FF-47E7-B9C8-08FE17830C2A}">
      <formula1>"1,2,3,4"</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C538-2839-4212-B30C-E94DAC900AC9}">
  <dimension ref="A1:N62"/>
  <sheetViews>
    <sheetView workbookViewId="0">
      <selection sqref="A1:N62"/>
    </sheetView>
  </sheetViews>
  <sheetFormatPr baseColWidth="10" defaultRowHeight="15"/>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78</v>
      </c>
      <c r="B4" s="115"/>
      <c r="C4" s="115"/>
      <c r="D4" s="115"/>
      <c r="E4" s="115"/>
      <c r="F4" s="118" t="s">
        <v>159</v>
      </c>
      <c r="G4" s="118"/>
      <c r="H4" s="118"/>
      <c r="I4" s="118"/>
      <c r="J4" s="118"/>
      <c r="K4" s="118"/>
      <c r="L4" s="118"/>
      <c r="M4" s="16"/>
      <c r="N4" s="17"/>
    </row>
    <row r="5" spans="1:14" ht="18.75">
      <c r="A5" s="115" t="s">
        <v>160</v>
      </c>
      <c r="B5" s="115"/>
      <c r="C5" s="115"/>
      <c r="D5" s="115"/>
      <c r="E5" s="115"/>
      <c r="F5" s="115"/>
      <c r="G5" s="111"/>
      <c r="H5" s="18"/>
      <c r="I5" s="18"/>
      <c r="J5" s="19"/>
      <c r="K5" s="19"/>
      <c r="L5" s="19"/>
      <c r="M5" s="20"/>
      <c r="N5" s="17"/>
    </row>
    <row r="6" spans="1:14" ht="18.75">
      <c r="A6" s="115" t="s">
        <v>161</v>
      </c>
      <c r="B6" s="115"/>
      <c r="C6" s="115"/>
      <c r="D6" s="115"/>
      <c r="E6" s="115"/>
      <c r="F6" s="115"/>
      <c r="G6" s="111"/>
      <c r="H6" s="18"/>
      <c r="I6" s="18"/>
      <c r="J6" s="19"/>
      <c r="K6" s="19"/>
      <c r="L6" s="19"/>
      <c r="M6" s="20"/>
      <c r="N6" s="17"/>
    </row>
    <row r="7" spans="1:14" ht="18.75">
      <c r="A7" s="115" t="s">
        <v>162</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163</v>
      </c>
      <c r="D11" s="38" t="s">
        <v>164</v>
      </c>
      <c r="E11" s="38" t="s">
        <v>82</v>
      </c>
      <c r="F11" s="38" t="s">
        <v>83</v>
      </c>
      <c r="G11" s="39"/>
      <c r="H11" s="40">
        <v>3</v>
      </c>
      <c r="I11" s="41" t="str">
        <f t="shared" ref="I11:I18" si="0">IF(H11=1,"Implementación inicial.",IF(H11=2,"Implementación.",IF(H11=3,"Implementación.",IF(H11=4,"Efectividad.",0))))</f>
        <v>Implementación.</v>
      </c>
      <c r="J11" s="42">
        <f t="shared" ref="J11:J18" si="1">IF(H11=1,0.25,IF(H11=2,0.5,IF(H11=3,0.75,IF(H11=4,1,0))))</f>
        <v>0.75</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22">
        <f>AVERAGE(J11:J18)</f>
        <v>0.75</v>
      </c>
      <c r="M11" s="123" t="str">
        <f>IF(L11&lt;0.39,"BAJO",IF(L11&lt;0.69,"MEDIO",IF(L11&lt;=1,"ALTO",0)))</f>
        <v>ALTO</v>
      </c>
      <c r="N11" s="44"/>
    </row>
    <row r="12" spans="1:14" ht="378">
      <c r="A12" s="36">
        <v>2</v>
      </c>
      <c r="B12" s="46" t="s">
        <v>67</v>
      </c>
      <c r="C12" s="47" t="s">
        <v>79</v>
      </c>
      <c r="D12" s="47" t="s">
        <v>81</v>
      </c>
      <c r="E12" s="47" t="s">
        <v>104</v>
      </c>
      <c r="F12" s="47" t="s">
        <v>88</v>
      </c>
      <c r="G12" s="39"/>
      <c r="H12" s="48">
        <v>3</v>
      </c>
      <c r="I12" s="49" t="str">
        <f t="shared" si="0"/>
        <v>Implementación.</v>
      </c>
      <c r="J12" s="50">
        <f t="shared" si="1"/>
        <v>0.75</v>
      </c>
      <c r="K12" s="51" t="str">
        <f t="shared" si="2"/>
        <v>El elemento de control está operando de acuerdo al proceso.</v>
      </c>
      <c r="L12" s="122"/>
      <c r="M12" s="123"/>
      <c r="N12" s="44"/>
    </row>
    <row r="13" spans="1:14" ht="409.5">
      <c r="A13" s="36">
        <v>3</v>
      </c>
      <c r="B13" s="37" t="s">
        <v>68</v>
      </c>
      <c r="C13" s="38" t="s">
        <v>106</v>
      </c>
      <c r="D13" s="38" t="s">
        <v>107</v>
      </c>
      <c r="E13" s="38" t="s">
        <v>84</v>
      </c>
      <c r="F13" s="38" t="s">
        <v>103</v>
      </c>
      <c r="G13" s="39"/>
      <c r="H13" s="40">
        <v>3</v>
      </c>
      <c r="I13" s="41" t="str">
        <f t="shared" si="0"/>
        <v>Implementación.</v>
      </c>
      <c r="J13" s="42">
        <f t="shared" si="1"/>
        <v>0.75</v>
      </c>
      <c r="K13" s="43" t="str">
        <f t="shared" si="2"/>
        <v>El elemento de control está operando de acuerdo al proceso.</v>
      </c>
      <c r="L13" s="122"/>
      <c r="M13" s="123"/>
      <c r="N13" s="44"/>
    </row>
    <row r="14" spans="1:14" ht="256.5">
      <c r="A14" s="36">
        <v>4</v>
      </c>
      <c r="B14" s="46" t="s">
        <v>69</v>
      </c>
      <c r="C14" s="47" t="s">
        <v>80</v>
      </c>
      <c r="D14" s="47" t="s">
        <v>85</v>
      </c>
      <c r="E14" s="47" t="s">
        <v>165</v>
      </c>
      <c r="F14" s="47" t="s">
        <v>155</v>
      </c>
      <c r="G14" s="39"/>
      <c r="H14" s="48">
        <v>3</v>
      </c>
      <c r="I14" s="49" t="str">
        <f t="shared" si="0"/>
        <v>Implementación.</v>
      </c>
      <c r="J14" s="50">
        <f t="shared" si="1"/>
        <v>0.75</v>
      </c>
      <c r="K14" s="51" t="str">
        <f t="shared" si="2"/>
        <v>El elemento de control está operando de acuerdo al proceso.</v>
      </c>
      <c r="L14" s="122"/>
      <c r="M14" s="123"/>
      <c r="N14" s="44"/>
    </row>
    <row r="15" spans="1:14" ht="364.5">
      <c r="A15" s="36">
        <v>5</v>
      </c>
      <c r="B15" s="37" t="s">
        <v>40</v>
      </c>
      <c r="C15" s="38" t="s">
        <v>80</v>
      </c>
      <c r="D15" s="38" t="s">
        <v>85</v>
      </c>
      <c r="E15" s="38" t="s">
        <v>86</v>
      </c>
      <c r="F15" s="38" t="s">
        <v>87</v>
      </c>
      <c r="G15" s="39"/>
      <c r="H15" s="40">
        <v>4</v>
      </c>
      <c r="I15" s="41" t="str">
        <f t="shared" si="0"/>
        <v>Efectividad.</v>
      </c>
      <c r="J15" s="42">
        <f t="shared" si="1"/>
        <v>1</v>
      </c>
      <c r="K15" s="43" t="str">
        <f t="shared" si="2"/>
        <v>El elemento de control se supervisa periódicamente.</v>
      </c>
      <c r="L15" s="122"/>
      <c r="M15" s="123"/>
      <c r="N15" s="44"/>
    </row>
    <row r="16" spans="1:14" ht="202.5">
      <c r="A16" s="36">
        <v>6</v>
      </c>
      <c r="B16" s="46" t="s">
        <v>70</v>
      </c>
      <c r="C16" s="47" t="s">
        <v>80</v>
      </c>
      <c r="D16" s="47" t="s">
        <v>85</v>
      </c>
      <c r="E16" s="47" t="s">
        <v>108</v>
      </c>
      <c r="F16" s="47" t="s">
        <v>87</v>
      </c>
      <c r="G16" s="52"/>
      <c r="H16" s="48">
        <v>2</v>
      </c>
      <c r="I16" s="49" t="str">
        <f t="shared" si="0"/>
        <v>Implementación.</v>
      </c>
      <c r="J16" s="50">
        <f t="shared" si="1"/>
        <v>0.5</v>
      </c>
      <c r="K16" s="51" t="str">
        <f t="shared" si="2"/>
        <v>El elemento de control está formalizado.</v>
      </c>
      <c r="L16" s="122"/>
      <c r="M16" s="123"/>
      <c r="N16" s="44"/>
    </row>
    <row r="17" spans="1:14" ht="409.5">
      <c r="A17" s="36">
        <v>7</v>
      </c>
      <c r="B17" s="37" t="s">
        <v>41</v>
      </c>
      <c r="C17" s="38" t="s">
        <v>143</v>
      </c>
      <c r="D17" s="38" t="s">
        <v>144</v>
      </c>
      <c r="E17" s="38" t="s">
        <v>145</v>
      </c>
      <c r="F17" s="38" t="s">
        <v>146</v>
      </c>
      <c r="G17" s="53"/>
      <c r="H17" s="40">
        <v>2</v>
      </c>
      <c r="I17" s="41" t="str">
        <f t="shared" si="0"/>
        <v>Implementación.</v>
      </c>
      <c r="J17" s="42">
        <f t="shared" si="1"/>
        <v>0.5</v>
      </c>
      <c r="K17" s="43" t="str">
        <f t="shared" si="2"/>
        <v>El elemento de control está formalizado.</v>
      </c>
      <c r="L17" s="122"/>
      <c r="M17" s="123"/>
      <c r="N17" s="44"/>
    </row>
    <row r="18" spans="1:14" ht="257.25" thickBot="1">
      <c r="A18" s="36">
        <v>8</v>
      </c>
      <c r="B18" s="46" t="s">
        <v>42</v>
      </c>
      <c r="C18" s="47" t="s">
        <v>79</v>
      </c>
      <c r="D18" s="47" t="s">
        <v>81</v>
      </c>
      <c r="E18" s="47" t="s">
        <v>166</v>
      </c>
      <c r="F18" s="47" t="s">
        <v>97</v>
      </c>
      <c r="G18" s="39"/>
      <c r="H18" s="48">
        <v>4</v>
      </c>
      <c r="I18" s="49" t="str">
        <f t="shared" si="0"/>
        <v>Efectividad.</v>
      </c>
      <c r="J18" s="50">
        <f t="shared" si="1"/>
        <v>1</v>
      </c>
      <c r="K18" s="51" t="str">
        <f t="shared" si="2"/>
        <v>El elemento de control se supervisa periódicamente.</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t="s">
        <v>163</v>
      </c>
      <c r="D20" s="38" t="s">
        <v>164</v>
      </c>
      <c r="E20" s="38" t="s">
        <v>167</v>
      </c>
      <c r="F20" s="38" t="s">
        <v>168</v>
      </c>
      <c r="G20" s="39"/>
      <c r="H20" s="40">
        <v>4</v>
      </c>
      <c r="I20" s="41" t="str">
        <f>IF(H20=1,"Implementación inicial.",IF(H20=2,"Implementación.",IF(H20=3,"Implementación.",IF(H20=4,"Efectividad.",0))))</f>
        <v>Efectividad.</v>
      </c>
      <c r="J20" s="42">
        <f>IF(H20=1,0.25,IF(H20=2,0.5,IF(H20=3,0.75,IF(H20=4,1,0))))</f>
        <v>1</v>
      </c>
      <c r="K20" s="43"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22">
        <f>AVERAGE(J20:J23)</f>
        <v>0.8125</v>
      </c>
      <c r="M20" s="127" t="str">
        <f>IF(L20&lt;0.39,"BAJO",IF(L20&lt;0.69,"MEDIO",IF(L20&lt;=1,"ALTO",0)))</f>
        <v>ALTO</v>
      </c>
      <c r="N20" s="44"/>
    </row>
    <row r="21" spans="1:14" ht="405">
      <c r="A21" s="36">
        <v>10</v>
      </c>
      <c r="B21" s="58" t="s">
        <v>51</v>
      </c>
      <c r="C21" s="47" t="s">
        <v>120</v>
      </c>
      <c r="D21" s="47" t="s">
        <v>122</v>
      </c>
      <c r="E21" s="47" t="s">
        <v>121</v>
      </c>
      <c r="F21" s="47" t="s">
        <v>97</v>
      </c>
      <c r="G21" s="39"/>
      <c r="H21" s="48">
        <v>3</v>
      </c>
      <c r="I21" s="49" t="str">
        <f>IF(H21=1,"Implementación inicial.",IF(H21=2,"Implementación.",IF(H21=3,"Implementación.",IF(H21=4,"Efectividad.",0))))</f>
        <v>Implementación.</v>
      </c>
      <c r="J21" s="50">
        <f>IF(H21=1,0.25,IF(H21=2,0.5,IF(H21=3,0.75,IF(H21=4,1,0))))</f>
        <v>0.75</v>
      </c>
      <c r="K21" s="51" t="str">
        <f>IF(J21=0.25,"El elemento de control no está formalizado.",IF(J21=0.5,"El elemento de control está formalizado.",IF(J21=0.75,"El elemento de control está operando de acuerdo al proceso.",IF(J21=1,"El elemento de control se supervisa periódicamente.",0))))</f>
        <v>El elemento de control está operando de acuerdo al proceso.</v>
      </c>
      <c r="L21" s="122"/>
      <c r="M21" s="123"/>
      <c r="N21" s="44"/>
    </row>
    <row r="22" spans="1:14" ht="243">
      <c r="A22" s="36">
        <v>11</v>
      </c>
      <c r="B22" s="57" t="s">
        <v>52</v>
      </c>
      <c r="C22" s="47" t="s">
        <v>120</v>
      </c>
      <c r="D22" s="47" t="s">
        <v>122</v>
      </c>
      <c r="E22" s="47" t="s">
        <v>121</v>
      </c>
      <c r="F22" s="47" t="s">
        <v>97</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c r="N22" s="44"/>
    </row>
    <row r="23" spans="1:14" ht="351.75" thickBot="1">
      <c r="A23" s="36">
        <v>12</v>
      </c>
      <c r="B23" s="58" t="s">
        <v>43</v>
      </c>
      <c r="C23" s="47" t="s">
        <v>98</v>
      </c>
      <c r="D23" s="47" t="s">
        <v>123</v>
      </c>
      <c r="E23" s="47" t="s">
        <v>124</v>
      </c>
      <c r="F23" s="47" t="s">
        <v>97</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t="s">
        <v>163</v>
      </c>
      <c r="D25" s="38" t="s">
        <v>164</v>
      </c>
      <c r="E25" s="38" t="s">
        <v>169</v>
      </c>
      <c r="F25" s="38" t="s">
        <v>170</v>
      </c>
      <c r="G25" s="39"/>
      <c r="H25" s="40">
        <v>3</v>
      </c>
      <c r="I25" s="41" t="str">
        <f t="shared" ref="I25:I36" si="3">IF(H25=1,"Implementación inicial.",IF(H25=2,"Implementación.",IF(H25=3,"Implementación.",IF(H25=4,"Efectividad.",0))))</f>
        <v>Implementación.</v>
      </c>
      <c r="J25" s="42">
        <f t="shared" ref="J25:J36" si="4">IF(H25=1,0.25,IF(H25=2,0.5,IF(H25=3,0.75,IF(H25=4,1,0))))</f>
        <v>0.75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22">
        <f>AVERAGE(J25:J36)</f>
        <v>0.72916666666666663</v>
      </c>
      <c r="M25" s="128" t="str">
        <f>IF(L25&lt;0.39,"BAJO",IF(L25&lt;0.69,"MEDIO",IF(L25&lt;=1,"ALTO",0)))</f>
        <v>ALTO</v>
      </c>
      <c r="N25" s="44"/>
    </row>
    <row r="26" spans="1:14" ht="256.5">
      <c r="A26" s="36">
        <v>14</v>
      </c>
      <c r="B26" s="58" t="s">
        <v>45</v>
      </c>
      <c r="C26" s="47" t="s">
        <v>163</v>
      </c>
      <c r="D26" s="47" t="s">
        <v>164</v>
      </c>
      <c r="E26" s="47" t="s">
        <v>171</v>
      </c>
      <c r="F26" s="38" t="s">
        <v>168</v>
      </c>
      <c r="G26" s="39"/>
      <c r="H26" s="48">
        <v>3</v>
      </c>
      <c r="I26" s="49" t="str">
        <f t="shared" si="3"/>
        <v>Implementación.</v>
      </c>
      <c r="J26" s="50">
        <f t="shared" si="4"/>
        <v>0.75</v>
      </c>
      <c r="K26" s="51" t="str">
        <f t="shared" si="5"/>
        <v>El elemento de control está operando de acuerdo al proceso.</v>
      </c>
      <c r="L26" s="122"/>
      <c r="M26" s="123"/>
      <c r="N26" s="44"/>
    </row>
    <row r="27" spans="1:14" ht="310.5">
      <c r="A27" s="36">
        <v>15</v>
      </c>
      <c r="B27" s="59" t="s">
        <v>46</v>
      </c>
      <c r="C27" s="38" t="s">
        <v>163</v>
      </c>
      <c r="D27" s="38" t="s">
        <v>164</v>
      </c>
      <c r="E27" s="38" t="s">
        <v>172</v>
      </c>
      <c r="F27" s="38" t="s">
        <v>88</v>
      </c>
      <c r="G27" s="39"/>
      <c r="H27" s="40">
        <v>4</v>
      </c>
      <c r="I27" s="41" t="str">
        <f t="shared" si="3"/>
        <v>Efectividad.</v>
      </c>
      <c r="J27" s="42">
        <f t="shared" si="4"/>
        <v>1</v>
      </c>
      <c r="K27" s="43" t="str">
        <f t="shared" si="5"/>
        <v>El elemento de control se supervisa periódicamente.</v>
      </c>
      <c r="L27" s="122"/>
      <c r="M27" s="123"/>
      <c r="N27" s="44"/>
    </row>
    <row r="28" spans="1:14" ht="216">
      <c r="A28" s="36">
        <v>16</v>
      </c>
      <c r="B28" s="58" t="s">
        <v>57</v>
      </c>
      <c r="C28" s="47" t="s">
        <v>163</v>
      </c>
      <c r="D28" s="47" t="s">
        <v>164</v>
      </c>
      <c r="E28" s="47" t="s">
        <v>173</v>
      </c>
      <c r="F28" s="47" t="s">
        <v>174</v>
      </c>
      <c r="G28" s="53"/>
      <c r="H28" s="48">
        <v>3</v>
      </c>
      <c r="I28" s="49" t="str">
        <f t="shared" si="3"/>
        <v>Implementación.</v>
      </c>
      <c r="J28" s="50">
        <f t="shared" si="4"/>
        <v>0.75</v>
      </c>
      <c r="K28" s="51" t="str">
        <f t="shared" si="5"/>
        <v>El elemento de control está operando de acuerdo al proceso.</v>
      </c>
      <c r="L28" s="122"/>
      <c r="M28" s="123"/>
      <c r="N28" s="44"/>
    </row>
    <row r="29" spans="1:14" ht="324">
      <c r="A29" s="36">
        <v>17</v>
      </c>
      <c r="B29" s="59" t="s">
        <v>47</v>
      </c>
      <c r="C29" s="38" t="s">
        <v>163</v>
      </c>
      <c r="D29" s="38" t="s">
        <v>164</v>
      </c>
      <c r="E29" s="38" t="s">
        <v>175</v>
      </c>
      <c r="F29" s="38" t="s">
        <v>170</v>
      </c>
      <c r="G29" s="39"/>
      <c r="H29" s="40">
        <v>3</v>
      </c>
      <c r="I29" s="41" t="str">
        <f t="shared" si="3"/>
        <v>Implementación.</v>
      </c>
      <c r="J29" s="42">
        <f t="shared" si="4"/>
        <v>0.75</v>
      </c>
      <c r="K29" s="43" t="str">
        <f t="shared" si="5"/>
        <v>El elemento de control está operando de acuerdo al proceso.</v>
      </c>
      <c r="L29" s="122"/>
      <c r="M29" s="123"/>
      <c r="N29" s="44"/>
    </row>
    <row r="30" spans="1:14" ht="391.5">
      <c r="A30" s="36">
        <v>18</v>
      </c>
      <c r="B30" s="58" t="s">
        <v>48</v>
      </c>
      <c r="C30" s="47" t="s">
        <v>98</v>
      </c>
      <c r="D30" s="47" t="s">
        <v>176</v>
      </c>
      <c r="E30" s="47" t="s">
        <v>177</v>
      </c>
      <c r="F30" s="47" t="s">
        <v>178</v>
      </c>
      <c r="G30" s="39"/>
      <c r="H30" s="48">
        <v>3</v>
      </c>
      <c r="I30" s="49" t="str">
        <f t="shared" si="3"/>
        <v>Implementación.</v>
      </c>
      <c r="J30" s="50">
        <f t="shared" si="4"/>
        <v>0.75</v>
      </c>
      <c r="K30" s="51" t="str">
        <f t="shared" si="5"/>
        <v>El elemento de control está operando de acuerdo al proceso.</v>
      </c>
      <c r="L30" s="122"/>
      <c r="M30" s="123"/>
      <c r="N30" s="44"/>
    </row>
    <row r="31" spans="1:14" ht="243">
      <c r="A31" s="36">
        <v>19</v>
      </c>
      <c r="B31" s="59" t="s">
        <v>23</v>
      </c>
      <c r="C31" s="38" t="s">
        <v>98</v>
      </c>
      <c r="D31" s="38" t="s">
        <v>176</v>
      </c>
      <c r="E31" s="38" t="s">
        <v>179</v>
      </c>
      <c r="F31" s="38" t="s">
        <v>180</v>
      </c>
      <c r="G31" s="39"/>
      <c r="H31" s="40">
        <v>2</v>
      </c>
      <c r="I31" s="41" t="str">
        <f t="shared" si="3"/>
        <v>Implementación.</v>
      </c>
      <c r="J31" s="42">
        <f t="shared" si="4"/>
        <v>0.5</v>
      </c>
      <c r="K31" s="43" t="str">
        <f t="shared" si="5"/>
        <v>El elemento de control está formalizado.</v>
      </c>
      <c r="L31" s="122"/>
      <c r="M31" s="123"/>
      <c r="N31" s="44"/>
    </row>
    <row r="32" spans="1:14" ht="283.5">
      <c r="A32" s="36">
        <v>20</v>
      </c>
      <c r="B32" s="58" t="s">
        <v>49</v>
      </c>
      <c r="C32" s="47" t="s">
        <v>181</v>
      </c>
      <c r="D32" s="47" t="s">
        <v>182</v>
      </c>
      <c r="E32" s="47" t="s">
        <v>183</v>
      </c>
      <c r="F32" s="47" t="s">
        <v>184</v>
      </c>
      <c r="G32" s="39"/>
      <c r="H32" s="48">
        <v>2</v>
      </c>
      <c r="I32" s="49" t="str">
        <f t="shared" si="3"/>
        <v>Implementación.</v>
      </c>
      <c r="J32" s="50">
        <f t="shared" si="4"/>
        <v>0.5</v>
      </c>
      <c r="K32" s="51" t="str">
        <f t="shared" si="5"/>
        <v>El elemento de control está formalizado.</v>
      </c>
      <c r="L32" s="122"/>
      <c r="M32" s="123"/>
      <c r="N32" s="44"/>
    </row>
    <row r="33" spans="1:14" ht="256.5">
      <c r="A33" s="36">
        <v>21</v>
      </c>
      <c r="B33" s="59" t="s">
        <v>50</v>
      </c>
      <c r="C33" s="38" t="s">
        <v>163</v>
      </c>
      <c r="D33" s="38" t="s">
        <v>164</v>
      </c>
      <c r="E33" s="38" t="s">
        <v>185</v>
      </c>
      <c r="F33" s="38" t="s">
        <v>170</v>
      </c>
      <c r="G33" s="39"/>
      <c r="H33" s="40">
        <v>3</v>
      </c>
      <c r="I33" s="41" t="str">
        <f t="shared" si="3"/>
        <v>Implementación.</v>
      </c>
      <c r="J33" s="42">
        <f t="shared" si="4"/>
        <v>0.75</v>
      </c>
      <c r="K33" s="43" t="str">
        <f t="shared" si="5"/>
        <v>El elemento de control está operando de acuerdo al proceso.</v>
      </c>
      <c r="L33" s="122"/>
      <c r="M33" s="123"/>
      <c r="N33" s="44"/>
    </row>
    <row r="34" spans="1:14" ht="297">
      <c r="A34" s="36">
        <v>22</v>
      </c>
      <c r="B34" s="58" t="s">
        <v>53</v>
      </c>
      <c r="C34" s="47" t="s">
        <v>163</v>
      </c>
      <c r="D34" s="47" t="s">
        <v>164</v>
      </c>
      <c r="E34" s="47" t="s">
        <v>186</v>
      </c>
      <c r="F34" s="47" t="s">
        <v>170</v>
      </c>
      <c r="G34" s="39"/>
      <c r="H34" s="48">
        <v>3</v>
      </c>
      <c r="I34" s="49" t="str">
        <f t="shared" si="3"/>
        <v>Implementación.</v>
      </c>
      <c r="J34" s="50">
        <f t="shared" si="4"/>
        <v>0.75</v>
      </c>
      <c r="K34" s="51" t="str">
        <f t="shared" si="5"/>
        <v>El elemento de control está operando de acuerdo al proceso.</v>
      </c>
      <c r="L34" s="122"/>
      <c r="M34" s="123"/>
      <c r="N34" s="44"/>
    </row>
    <row r="35" spans="1:14" ht="270">
      <c r="A35" s="36">
        <v>23</v>
      </c>
      <c r="B35" s="59" t="s">
        <v>54</v>
      </c>
      <c r="C35" s="38" t="s">
        <v>151</v>
      </c>
      <c r="D35" s="38" t="s">
        <v>152</v>
      </c>
      <c r="E35" s="38"/>
      <c r="F35" s="38" t="s">
        <v>153</v>
      </c>
      <c r="G35" s="39"/>
      <c r="H35" s="40">
        <v>3</v>
      </c>
      <c r="I35" s="41" t="str">
        <f t="shared" si="3"/>
        <v>Implementación.</v>
      </c>
      <c r="J35" s="42">
        <f t="shared" si="4"/>
        <v>0.75</v>
      </c>
      <c r="K35" s="43" t="str">
        <f t="shared" si="5"/>
        <v>El elemento de control está operando de acuerdo al proceso.</v>
      </c>
      <c r="L35" s="122"/>
      <c r="M35" s="123"/>
      <c r="N35" s="44"/>
    </row>
    <row r="36" spans="1:14" ht="409.6" thickBot="1">
      <c r="A36" s="36">
        <v>24</v>
      </c>
      <c r="B36" s="58" t="s">
        <v>58</v>
      </c>
      <c r="C36" s="47" t="s">
        <v>151</v>
      </c>
      <c r="D36" s="47" t="s">
        <v>152</v>
      </c>
      <c r="E36" s="47"/>
      <c r="F36" s="47" t="s">
        <v>154</v>
      </c>
      <c r="G36" s="39"/>
      <c r="H36" s="48">
        <v>3</v>
      </c>
      <c r="I36" s="49" t="str">
        <f t="shared" si="3"/>
        <v>Implementación.</v>
      </c>
      <c r="J36" s="50">
        <f t="shared" si="4"/>
        <v>0.75</v>
      </c>
      <c r="K36" s="51" t="str">
        <f t="shared" si="5"/>
        <v>El elemento de control está operando de acuerdo al proceso.</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t="s">
        <v>163</v>
      </c>
      <c r="D38" s="38" t="s">
        <v>164</v>
      </c>
      <c r="E38" s="38" t="s">
        <v>187</v>
      </c>
      <c r="F38" s="38" t="s">
        <v>188</v>
      </c>
      <c r="G38" s="39"/>
      <c r="H38" s="40">
        <v>4</v>
      </c>
      <c r="I38" s="41" t="str">
        <f t="shared" ref="I38:I43" si="6">IF(H38=1,"Implementación inicial.",IF(H38=2,"Implementación.",IF(H38=3,"Implementación.",IF(H38=4,"Efectividad.",0))))</f>
        <v>Efectividad.</v>
      </c>
      <c r="J38" s="42">
        <f t="shared" ref="J38:J43" si="7">IF(H38=1,0.25,IF(H38=2,0.5,IF(H38=3,0.75,IF(H38=4,1,0))))</f>
        <v>1</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22">
        <f>AVERAGE(J38:J43)</f>
        <v>0.91666666666666663</v>
      </c>
      <c r="M38" s="128" t="str">
        <f>IF(L38&lt;0.39,"BAJO",IF(L38&lt;0.69,"MEDIO",IF(L38&lt;=1,"ALTO",0)))</f>
        <v>ALTO</v>
      </c>
      <c r="N38" s="44"/>
    </row>
    <row r="39" spans="1:14" ht="409.5">
      <c r="A39" s="36">
        <v>26</v>
      </c>
      <c r="B39" s="58" t="s">
        <v>56</v>
      </c>
      <c r="C39" s="47" t="s">
        <v>163</v>
      </c>
      <c r="D39" s="47" t="s">
        <v>164</v>
      </c>
      <c r="E39" s="47" t="s">
        <v>189</v>
      </c>
      <c r="F39" s="47" t="s">
        <v>190</v>
      </c>
      <c r="G39" s="60"/>
      <c r="H39" s="48">
        <v>4</v>
      </c>
      <c r="I39" s="49" t="str">
        <f t="shared" si="6"/>
        <v>Efectividad.</v>
      </c>
      <c r="J39" s="50">
        <f t="shared" si="7"/>
        <v>1</v>
      </c>
      <c r="K39" s="51" t="str">
        <f t="shared" si="8"/>
        <v>El elemento de control se supervisa periódicamente.</v>
      </c>
      <c r="L39" s="122"/>
      <c r="M39" s="123"/>
      <c r="N39" s="44"/>
    </row>
    <row r="40" spans="1:14" ht="270">
      <c r="A40" s="36">
        <v>27</v>
      </c>
      <c r="B40" s="59" t="s">
        <v>71</v>
      </c>
      <c r="C40" s="38" t="s">
        <v>163</v>
      </c>
      <c r="D40" s="38" t="s">
        <v>164</v>
      </c>
      <c r="E40" s="38" t="s">
        <v>191</v>
      </c>
      <c r="F40" s="38" t="s">
        <v>192</v>
      </c>
      <c r="G40" s="39"/>
      <c r="H40" s="40">
        <v>4</v>
      </c>
      <c r="I40" s="41" t="str">
        <f t="shared" si="6"/>
        <v>Efectividad.</v>
      </c>
      <c r="J40" s="42">
        <f t="shared" si="7"/>
        <v>1</v>
      </c>
      <c r="K40" s="43" t="str">
        <f t="shared" si="8"/>
        <v>El elemento de control se supervisa periódicamente.</v>
      </c>
      <c r="L40" s="122"/>
      <c r="M40" s="123"/>
      <c r="N40" s="44"/>
    </row>
    <row r="41" spans="1:14" ht="409.5">
      <c r="A41" s="36">
        <v>28</v>
      </c>
      <c r="B41" s="58" t="s">
        <v>72</v>
      </c>
      <c r="C41" s="47" t="s">
        <v>89</v>
      </c>
      <c r="D41" s="47" t="s">
        <v>193</v>
      </c>
      <c r="E41" s="47" t="s">
        <v>91</v>
      </c>
      <c r="F41" s="47" t="s">
        <v>194</v>
      </c>
      <c r="G41" s="60"/>
      <c r="H41" s="48">
        <v>3</v>
      </c>
      <c r="I41" s="49" t="str">
        <f t="shared" si="6"/>
        <v>Implementación.</v>
      </c>
      <c r="J41" s="50">
        <f t="shared" si="7"/>
        <v>0.75</v>
      </c>
      <c r="K41" s="51" t="str">
        <f t="shared" si="8"/>
        <v>El elemento de control está operando de acuerdo al proceso.</v>
      </c>
      <c r="L41" s="122"/>
      <c r="M41" s="123"/>
      <c r="N41" s="44"/>
    </row>
    <row r="42" spans="1:14" ht="202.5">
      <c r="A42" s="36">
        <v>29</v>
      </c>
      <c r="B42" s="59" t="s">
        <v>25</v>
      </c>
      <c r="C42" s="38" t="s">
        <v>92</v>
      </c>
      <c r="D42" s="38" t="s">
        <v>195</v>
      </c>
      <c r="E42" s="38" t="s">
        <v>94</v>
      </c>
      <c r="F42" s="38" t="s">
        <v>103</v>
      </c>
      <c r="G42" s="39"/>
      <c r="H42" s="40">
        <v>3</v>
      </c>
      <c r="I42" s="41" t="str">
        <f t="shared" si="6"/>
        <v>Implementación.</v>
      </c>
      <c r="J42" s="42">
        <f t="shared" si="7"/>
        <v>0.75</v>
      </c>
      <c r="K42" s="43" t="str">
        <f t="shared" si="8"/>
        <v>El elemento de control está operando de acuerdo al proceso.</v>
      </c>
      <c r="L42" s="122"/>
      <c r="M42" s="123"/>
      <c r="N42" s="44"/>
    </row>
    <row r="43" spans="1:14" ht="297.75" thickBot="1">
      <c r="A43" s="36">
        <v>30</v>
      </c>
      <c r="B43" s="58" t="s">
        <v>26</v>
      </c>
      <c r="C43" s="47" t="s">
        <v>102</v>
      </c>
      <c r="D43" s="47" t="s">
        <v>193</v>
      </c>
      <c r="E43" s="47"/>
      <c r="F43" s="47" t="s">
        <v>194</v>
      </c>
      <c r="G43" s="60"/>
      <c r="H43" s="48">
        <v>4</v>
      </c>
      <c r="I43" s="49" t="str">
        <f t="shared" si="6"/>
        <v>Efectividad.</v>
      </c>
      <c r="J43" s="50">
        <f t="shared" si="7"/>
        <v>1</v>
      </c>
      <c r="K43" s="51" t="str">
        <f t="shared" si="8"/>
        <v>El elemento de control se supervisa periódicamente.</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38" t="s">
        <v>95</v>
      </c>
      <c r="D45" s="38" t="s">
        <v>196</v>
      </c>
      <c r="E45" s="38" t="s">
        <v>96</v>
      </c>
      <c r="F45" s="38" t="s">
        <v>197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47" t="s">
        <v>95</v>
      </c>
      <c r="D46" s="47" t="s">
        <v>196</v>
      </c>
      <c r="E46" s="47" t="s">
        <v>96</v>
      </c>
      <c r="F46" s="47" t="s">
        <v>197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38" t="s">
        <v>95</v>
      </c>
      <c r="D47" s="38" t="s">
        <v>196</v>
      </c>
      <c r="E47" s="38" t="s">
        <v>96</v>
      </c>
      <c r="F47" s="38" t="s">
        <v>197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0.79166666666666663</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76</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81.75" thickBot="1">
      <c r="A56" s="76">
        <v>1</v>
      </c>
      <c r="B56" s="77" t="s">
        <v>81</v>
      </c>
      <c r="C56" s="149" t="s">
        <v>79</v>
      </c>
      <c r="D56" s="150"/>
      <c r="E56" s="78" t="s">
        <v>99</v>
      </c>
      <c r="F56" s="104" t="s">
        <v>100</v>
      </c>
      <c r="G56" s="79"/>
      <c r="H56" s="133" t="s">
        <v>101</v>
      </c>
      <c r="I56" s="133"/>
      <c r="J56" s="134"/>
      <c r="K56" s="70"/>
      <c r="L56" s="70"/>
      <c r="M56" s="33"/>
      <c r="N56" s="44"/>
    </row>
    <row r="57" spans="1:14" ht="95.25" thickBot="1">
      <c r="A57" s="76">
        <v>2</v>
      </c>
      <c r="B57" s="77" t="s">
        <v>164</v>
      </c>
      <c r="C57" s="131" t="s">
        <v>79</v>
      </c>
      <c r="D57" s="132"/>
      <c r="E57" s="78" t="s">
        <v>198</v>
      </c>
      <c r="F57" s="104" t="s">
        <v>199</v>
      </c>
      <c r="G57" s="79"/>
      <c r="H57" s="133" t="s">
        <v>200</v>
      </c>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row r="62" spans="1:14">
      <c r="A62" s="44"/>
      <c r="B62" s="86"/>
      <c r="C62" s="87"/>
      <c r="D62" s="87"/>
      <c r="E62" s="44"/>
      <c r="F62" s="44"/>
      <c r="G62" s="88"/>
      <c r="H62" s="44"/>
      <c r="I62" s="44"/>
      <c r="J62" s="44"/>
      <c r="K62" s="44"/>
      <c r="L62" s="44"/>
      <c r="M62" s="44"/>
      <c r="N62"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5D67995D-3DD6-4A7D-965F-1A58FE2AF800}">
      <formula1>"1,2,3,4"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CCA6-BA43-4381-8844-19DD990F8C71}">
  <dimension ref="A1:N61"/>
  <sheetViews>
    <sheetView topLeftCell="A4" workbookViewId="0">
      <selection activeCell="H9" sqref="H9"/>
    </sheetView>
  </sheetViews>
  <sheetFormatPr baseColWidth="10" defaultRowHeight="15"/>
  <cols>
    <col min="7" max="7" width="3.5703125" customWidth="1"/>
  </cols>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78</v>
      </c>
      <c r="B4" s="115"/>
      <c r="C4" s="115"/>
      <c r="D4" s="115"/>
      <c r="E4" s="115"/>
      <c r="F4" s="118" t="s">
        <v>201</v>
      </c>
      <c r="G4" s="118"/>
      <c r="H4" s="118"/>
      <c r="I4" s="118"/>
      <c r="J4" s="118"/>
      <c r="K4" s="118"/>
      <c r="L4" s="118"/>
      <c r="M4" s="16"/>
      <c r="N4" s="17"/>
    </row>
    <row r="5" spans="1:14" ht="18.75">
      <c r="A5" s="115" t="s">
        <v>202</v>
      </c>
      <c r="B5" s="115"/>
      <c r="C5" s="115"/>
      <c r="D5" s="115"/>
      <c r="E5" s="115"/>
      <c r="F5" s="115"/>
      <c r="G5" s="111"/>
      <c r="H5" s="18"/>
      <c r="I5" s="18"/>
      <c r="J5" s="19"/>
      <c r="K5" s="19"/>
      <c r="L5" s="19"/>
      <c r="M5" s="20"/>
      <c r="N5" s="17"/>
    </row>
    <row r="6" spans="1:14" ht="18.75">
      <c r="A6" s="115" t="s">
        <v>203</v>
      </c>
      <c r="B6" s="115"/>
      <c r="C6" s="115"/>
      <c r="D6" s="115"/>
      <c r="E6" s="115"/>
      <c r="F6" s="115"/>
      <c r="G6" s="111"/>
      <c r="H6" s="18"/>
      <c r="I6" s="18"/>
      <c r="J6" s="19"/>
      <c r="K6" s="19"/>
      <c r="L6" s="19"/>
      <c r="M6" s="20"/>
      <c r="N6" s="17"/>
    </row>
    <row r="7" spans="1:14" ht="18.75">
      <c r="A7" s="115" t="s">
        <v>204</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88">
      <c r="A11" s="36">
        <v>1</v>
      </c>
      <c r="B11" s="37" t="s">
        <v>66</v>
      </c>
      <c r="C11" s="38" t="s">
        <v>205</v>
      </c>
      <c r="D11" s="38" t="s">
        <v>206</v>
      </c>
      <c r="E11" s="38" t="s">
        <v>207</v>
      </c>
      <c r="F11" s="153" t="s">
        <v>208</v>
      </c>
      <c r="G11" s="39"/>
      <c r="H11" s="40">
        <v>3</v>
      </c>
      <c r="I11" s="154" t="str">
        <f t="shared" ref="I11:I19" si="0">IF(H11=1,"Implementación inicial.",IF(H11=2,"Implementación.",IF(H11=3,"Implementación.",IF(H11=4,"Efectividad.",0))))</f>
        <v>Implementación.</v>
      </c>
      <c r="J11" s="42">
        <f t="shared" ref="J11:J18" si="1">IF(H11=1,0.25,IF(H11=2,0.5,IF(H11=3,0.75,IF(H11=4,1,0))))</f>
        <v>0.75</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22">
        <f>AVERAGE(J11:J18)</f>
        <v>0.6875</v>
      </c>
      <c r="M11" s="123" t="str">
        <f>IF(L11&lt;0.39,"BAJO",IF(L11&lt;0.69,"MEDIO",IF(L11&lt;=1,"ALTO",0)))</f>
        <v>MEDIO</v>
      </c>
      <c r="N11" s="44"/>
    </row>
    <row r="12" spans="1:14" ht="378">
      <c r="A12" s="36">
        <v>2</v>
      </c>
      <c r="B12" s="46" t="s">
        <v>67</v>
      </c>
      <c r="C12" s="38" t="s">
        <v>205</v>
      </c>
      <c r="D12" s="38" t="s">
        <v>206</v>
      </c>
      <c r="E12" s="153" t="s">
        <v>209</v>
      </c>
      <c r="F12" s="153" t="s">
        <v>210</v>
      </c>
      <c r="G12" s="39"/>
      <c r="H12" s="48">
        <v>3</v>
      </c>
      <c r="I12" s="154" t="s">
        <v>211</v>
      </c>
      <c r="J12" s="50">
        <f t="shared" si="1"/>
        <v>0.75</v>
      </c>
      <c r="K12" s="51" t="str">
        <f t="shared" si="2"/>
        <v>El elemento de control está operando de acuerdo al proceso.</v>
      </c>
      <c r="L12" s="122"/>
      <c r="M12" s="123"/>
      <c r="N12" s="44"/>
    </row>
    <row r="13" spans="1:14" ht="409.5">
      <c r="A13" s="36">
        <v>3</v>
      </c>
      <c r="B13" s="37" t="s">
        <v>68</v>
      </c>
      <c r="C13" s="153" t="s">
        <v>106</v>
      </c>
      <c r="D13" s="153" t="s">
        <v>212</v>
      </c>
      <c r="E13" s="153" t="s">
        <v>213</v>
      </c>
      <c r="F13" s="153" t="s">
        <v>214</v>
      </c>
      <c r="G13" s="39"/>
      <c r="H13" s="40">
        <v>3</v>
      </c>
      <c r="I13" s="154" t="s">
        <v>211</v>
      </c>
      <c r="J13" s="42">
        <f t="shared" si="1"/>
        <v>0.75</v>
      </c>
      <c r="K13" s="43" t="str">
        <f t="shared" si="2"/>
        <v>El elemento de control está operando de acuerdo al proceso.</v>
      </c>
      <c r="L13" s="122"/>
      <c r="M13" s="123"/>
      <c r="N13" s="44"/>
    </row>
    <row r="14" spans="1:14" ht="256.5">
      <c r="A14" s="36">
        <v>4</v>
      </c>
      <c r="B14" s="46" t="s">
        <v>69</v>
      </c>
      <c r="C14" s="153" t="s">
        <v>80</v>
      </c>
      <c r="D14" s="153" t="s">
        <v>215</v>
      </c>
      <c r="E14" s="153"/>
      <c r="F14" s="153" t="s">
        <v>216</v>
      </c>
      <c r="G14" s="39"/>
      <c r="H14" s="48">
        <v>3</v>
      </c>
      <c r="I14" s="154" t="s">
        <v>211</v>
      </c>
      <c r="J14" s="50">
        <f t="shared" si="1"/>
        <v>0.75</v>
      </c>
      <c r="K14" s="51" t="str">
        <f t="shared" si="2"/>
        <v>El elemento de control está operando de acuerdo al proceso.</v>
      </c>
      <c r="L14" s="122"/>
      <c r="M14" s="123"/>
      <c r="N14" s="44"/>
    </row>
    <row r="15" spans="1:14" ht="364.5">
      <c r="A15" s="36">
        <v>5</v>
      </c>
      <c r="B15" s="37" t="s">
        <v>40</v>
      </c>
      <c r="C15" s="155" t="s">
        <v>217</v>
      </c>
      <c r="D15" s="38" t="s">
        <v>206</v>
      </c>
      <c r="E15" s="153" t="s">
        <v>218</v>
      </c>
      <c r="F15" s="153" t="s">
        <v>219</v>
      </c>
      <c r="G15" s="39"/>
      <c r="H15" s="40">
        <v>3</v>
      </c>
      <c r="I15" s="154" t="s">
        <v>211</v>
      </c>
      <c r="J15" s="42">
        <f t="shared" si="1"/>
        <v>0.75</v>
      </c>
      <c r="K15" s="43" t="str">
        <f t="shared" si="2"/>
        <v>El elemento de control está operando de acuerdo al proceso.</v>
      </c>
      <c r="L15" s="122"/>
      <c r="M15" s="123"/>
      <c r="N15" s="44"/>
    </row>
    <row r="16" spans="1:14" ht="202.5">
      <c r="A16" s="36">
        <v>6</v>
      </c>
      <c r="B16" s="46" t="s">
        <v>70</v>
      </c>
      <c r="C16" s="155" t="s">
        <v>217</v>
      </c>
      <c r="D16" s="38" t="s">
        <v>206</v>
      </c>
      <c r="E16" s="153" t="s">
        <v>220</v>
      </c>
      <c r="F16" s="156" t="s">
        <v>221</v>
      </c>
      <c r="G16" s="52"/>
      <c r="H16" s="48">
        <v>1</v>
      </c>
      <c r="I16" s="154" t="s">
        <v>222</v>
      </c>
      <c r="J16" s="50">
        <f t="shared" si="1"/>
        <v>0.25</v>
      </c>
      <c r="K16" s="51" t="str">
        <f t="shared" si="2"/>
        <v>El elemento de control no está formalizado.</v>
      </c>
      <c r="L16" s="122"/>
      <c r="M16" s="123"/>
      <c r="N16" s="44"/>
    </row>
    <row r="17" spans="1:14" ht="409.5">
      <c r="A17" s="36">
        <v>7</v>
      </c>
      <c r="B17" s="37" t="s">
        <v>41</v>
      </c>
      <c r="C17" s="153" t="s">
        <v>223</v>
      </c>
      <c r="D17" s="153" t="s">
        <v>215</v>
      </c>
      <c r="E17" s="153" t="s">
        <v>224</v>
      </c>
      <c r="F17" s="157" t="s">
        <v>146</v>
      </c>
      <c r="G17" s="53"/>
      <c r="H17" s="40">
        <v>3</v>
      </c>
      <c r="I17" s="158" t="s">
        <v>211</v>
      </c>
      <c r="J17" s="42">
        <f t="shared" si="1"/>
        <v>0.75</v>
      </c>
      <c r="K17" s="43" t="str">
        <f t="shared" si="2"/>
        <v>El elemento de control está operando de acuerdo al proceso.</v>
      </c>
      <c r="L17" s="122"/>
      <c r="M17" s="123"/>
      <c r="N17" s="44"/>
    </row>
    <row r="18" spans="1:14" ht="288.75" thickBot="1">
      <c r="A18" s="36">
        <v>8</v>
      </c>
      <c r="B18" s="46" t="s">
        <v>42</v>
      </c>
      <c r="C18" s="153" t="s">
        <v>225</v>
      </c>
      <c r="D18" s="38" t="s">
        <v>206</v>
      </c>
      <c r="E18" s="153" t="s">
        <v>226</v>
      </c>
      <c r="F18" s="153" t="s">
        <v>227</v>
      </c>
      <c r="G18" s="39"/>
      <c r="H18" s="48">
        <v>3</v>
      </c>
      <c r="I18" s="158" t="s">
        <v>211</v>
      </c>
      <c r="J18" s="50">
        <f t="shared" si="1"/>
        <v>0.75</v>
      </c>
      <c r="K18" s="51" t="str">
        <f t="shared" si="2"/>
        <v>El elemento de control está operando de acuerdo al proceso.</v>
      </c>
      <c r="L18" s="122"/>
      <c r="M18" s="123"/>
      <c r="N18" s="44"/>
    </row>
    <row r="19" spans="1:14" ht="15.75" thickBot="1">
      <c r="A19" s="124" t="s">
        <v>20</v>
      </c>
      <c r="B19" s="125"/>
      <c r="C19" s="125"/>
      <c r="D19" s="125"/>
      <c r="E19" s="125"/>
      <c r="F19" s="126"/>
      <c r="G19" s="54"/>
      <c r="H19" s="55"/>
      <c r="I19" s="158">
        <f t="shared" si="0"/>
        <v>0</v>
      </c>
      <c r="J19" s="56"/>
      <c r="K19" s="56"/>
      <c r="L19" s="56"/>
      <c r="M19" s="56"/>
      <c r="N19" s="44"/>
    </row>
    <row r="20" spans="1:14" ht="409.5">
      <c r="A20" s="36">
        <v>9</v>
      </c>
      <c r="B20" s="57" t="s">
        <v>21</v>
      </c>
      <c r="C20" s="155" t="s">
        <v>217</v>
      </c>
      <c r="D20" s="38" t="s">
        <v>206</v>
      </c>
      <c r="E20" s="155" t="s">
        <v>228</v>
      </c>
      <c r="F20" s="153" t="s">
        <v>229</v>
      </c>
      <c r="G20" s="39"/>
      <c r="H20" s="40">
        <v>3</v>
      </c>
      <c r="I20" s="158" t="s">
        <v>211</v>
      </c>
      <c r="J20" s="42">
        <f>IF(H20=1,0.25,IF(H20=2,0.5,IF(H20=3,0.75,IF(H20=4,1,0))))</f>
        <v>0.75</v>
      </c>
      <c r="K20" s="43" t="str">
        <f>IF(J20=0.25,"El elemento de control no está formalizado.",IF(J20=0.5,"El elemento de control está formalizado.",IF(J20=0.75,"El elemento de control está operando de acuerdo al proceso.",IF(J20=1,"El elemento de control se supervisa periódicamente.",0))))</f>
        <v>El elemento de control está operando de acuerdo al proceso.</v>
      </c>
      <c r="L20" s="122">
        <f>AVERAGE(J20:J23)</f>
        <v>0.75</v>
      </c>
      <c r="M20" s="127" t="str">
        <f>IF(L20&lt;0.39,"BAJO",IF(L20&lt;0.69,"MEDIO",IF(L20&lt;=1,"ALTO",0)))</f>
        <v>ALTO</v>
      </c>
      <c r="N20" s="44"/>
    </row>
    <row r="21" spans="1:14" ht="405">
      <c r="A21" s="36">
        <v>10</v>
      </c>
      <c r="B21" s="58" t="s">
        <v>51</v>
      </c>
      <c r="C21" s="155" t="s">
        <v>217</v>
      </c>
      <c r="D21" s="38" t="s">
        <v>206</v>
      </c>
      <c r="E21" s="159" t="s">
        <v>230</v>
      </c>
      <c r="F21" s="159" t="s">
        <v>231</v>
      </c>
      <c r="G21" s="39"/>
      <c r="H21" s="48">
        <v>3</v>
      </c>
      <c r="I21" s="158" t="s">
        <v>211</v>
      </c>
      <c r="J21" s="50">
        <f>IF(H21=1,0.25,IF(H21=2,0.5,IF(H21=3,0.75,IF(H21=4,1,0))))</f>
        <v>0.75</v>
      </c>
      <c r="K21" s="51" t="str">
        <f>IF(J21=0.25,"El elemento de control no está formalizado.",IF(J21=0.5,"El elemento de control está formalizado.",IF(J21=0.75,"El elemento de control está operando de acuerdo al proceso.",IF(J21=1,"El elemento de control se supervisa periódicamente.",0))))</f>
        <v>El elemento de control está operando de acuerdo al proceso.</v>
      </c>
      <c r="L21" s="122"/>
      <c r="M21" s="123"/>
      <c r="N21" s="44"/>
    </row>
    <row r="22" spans="1:14" ht="243">
      <c r="A22" s="36">
        <v>11</v>
      </c>
      <c r="B22" s="57" t="s">
        <v>52</v>
      </c>
      <c r="C22" s="153" t="s">
        <v>223</v>
      </c>
      <c r="D22" s="153" t="s">
        <v>212</v>
      </c>
      <c r="E22" s="160" t="s">
        <v>232</v>
      </c>
      <c r="F22" s="157" t="s">
        <v>233</v>
      </c>
      <c r="G22" s="39"/>
      <c r="H22" s="40">
        <v>3</v>
      </c>
      <c r="I22" s="158" t="s">
        <v>211</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c r="N22" s="44"/>
    </row>
    <row r="23" spans="1:14" ht="351.75" thickBot="1">
      <c r="A23" s="36">
        <v>12</v>
      </c>
      <c r="B23" s="58" t="s">
        <v>43</v>
      </c>
      <c r="C23" s="153" t="s">
        <v>225</v>
      </c>
      <c r="D23" s="153" t="s">
        <v>212</v>
      </c>
      <c r="E23" s="153" t="s">
        <v>234</v>
      </c>
      <c r="F23" s="157" t="s">
        <v>233</v>
      </c>
      <c r="G23" s="39"/>
      <c r="H23" s="48">
        <v>3</v>
      </c>
      <c r="I23" s="158" t="s">
        <v>211</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153" t="s">
        <v>217</v>
      </c>
      <c r="D25" s="38" t="s">
        <v>206</v>
      </c>
      <c r="E25" s="153" t="s">
        <v>235</v>
      </c>
      <c r="F25" s="153"/>
      <c r="G25" s="39"/>
      <c r="H25" s="40">
        <v>3</v>
      </c>
      <c r="I25" s="158" t="s">
        <v>211</v>
      </c>
      <c r="J25" s="42">
        <f t="shared" ref="J25:J36" si="3">IF(H25=1,0.25,IF(H25=2,0.5,IF(H25=3,0.75,IF(H25=4,1,0))))</f>
        <v>0.75</v>
      </c>
      <c r="K25" s="43" t="str">
        <f t="shared" ref="K25:K36" si="4">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22">
        <f>AVERAGE(J25:J36)</f>
        <v>0.72916666666666663</v>
      </c>
      <c r="M25" s="128" t="str">
        <f>IF(L25&lt;0.39,"BAJO",IF(L25&lt;0.69,"MEDIO",IF(L25&lt;=1,"ALTO",0)))</f>
        <v>ALTO</v>
      </c>
      <c r="N25" s="44"/>
    </row>
    <row r="26" spans="1:14" ht="256.5">
      <c r="A26" s="36">
        <v>14</v>
      </c>
      <c r="B26" s="58" t="s">
        <v>45</v>
      </c>
      <c r="C26" s="153" t="s">
        <v>217</v>
      </c>
      <c r="D26" s="38" t="s">
        <v>206</v>
      </c>
      <c r="E26" s="153" t="s">
        <v>236</v>
      </c>
      <c r="F26" s="153" t="s">
        <v>237</v>
      </c>
      <c r="G26" s="39"/>
      <c r="H26" s="48">
        <v>3</v>
      </c>
      <c r="I26" s="158" t="s">
        <v>211</v>
      </c>
      <c r="J26" s="50">
        <f t="shared" si="3"/>
        <v>0.75</v>
      </c>
      <c r="K26" s="51" t="str">
        <f t="shared" si="4"/>
        <v>El elemento de control está operando de acuerdo al proceso.</v>
      </c>
      <c r="L26" s="122"/>
      <c r="M26" s="123"/>
      <c r="N26" s="44"/>
    </row>
    <row r="27" spans="1:14" ht="310.5">
      <c r="A27" s="36">
        <v>15</v>
      </c>
      <c r="B27" s="59" t="s">
        <v>46</v>
      </c>
      <c r="C27" s="153" t="s">
        <v>217</v>
      </c>
      <c r="D27" s="38" t="s">
        <v>206</v>
      </c>
      <c r="E27" s="153" t="s">
        <v>238</v>
      </c>
      <c r="F27" s="153" t="s">
        <v>239</v>
      </c>
      <c r="G27" s="39"/>
      <c r="H27" s="40">
        <v>3</v>
      </c>
      <c r="I27" s="158" t="s">
        <v>211</v>
      </c>
      <c r="J27" s="42">
        <f t="shared" si="3"/>
        <v>0.75</v>
      </c>
      <c r="K27" s="43" t="str">
        <f t="shared" si="4"/>
        <v>El elemento de control está operando de acuerdo al proceso.</v>
      </c>
      <c r="L27" s="122"/>
      <c r="M27" s="123"/>
      <c r="N27" s="44"/>
    </row>
    <row r="28" spans="1:14" ht="345">
      <c r="A28" s="36">
        <v>16</v>
      </c>
      <c r="B28" s="58" t="s">
        <v>57</v>
      </c>
      <c r="C28" s="155" t="s">
        <v>217</v>
      </c>
      <c r="D28" s="38" t="s">
        <v>206</v>
      </c>
      <c r="E28" s="161" t="s">
        <v>240</v>
      </c>
      <c r="F28" s="162" t="s">
        <v>241</v>
      </c>
      <c r="G28" s="53"/>
      <c r="H28" s="48">
        <v>4</v>
      </c>
      <c r="I28" s="49" t="s">
        <v>242</v>
      </c>
      <c r="J28" s="50">
        <f t="shared" si="3"/>
        <v>1</v>
      </c>
      <c r="K28" s="51" t="str">
        <f t="shared" si="4"/>
        <v>El elemento de control se supervisa periódicamente.</v>
      </c>
      <c r="L28" s="122"/>
      <c r="M28" s="123"/>
      <c r="N28" s="44"/>
    </row>
    <row r="29" spans="1:14" ht="324">
      <c r="A29" s="36">
        <v>17</v>
      </c>
      <c r="B29" s="59" t="s">
        <v>47</v>
      </c>
      <c r="C29" s="155" t="s">
        <v>217</v>
      </c>
      <c r="D29" s="38" t="s">
        <v>206</v>
      </c>
      <c r="E29" s="159" t="s">
        <v>243</v>
      </c>
      <c r="F29" s="159" t="s">
        <v>244</v>
      </c>
      <c r="G29" s="39"/>
      <c r="H29" s="40">
        <v>3</v>
      </c>
      <c r="I29" s="158" t="s">
        <v>211</v>
      </c>
      <c r="J29" s="42">
        <f t="shared" si="3"/>
        <v>0.75</v>
      </c>
      <c r="K29" s="43" t="str">
        <f t="shared" si="4"/>
        <v>El elemento de control está operando de acuerdo al proceso.</v>
      </c>
      <c r="L29" s="122"/>
      <c r="M29" s="123"/>
      <c r="N29" s="44"/>
    </row>
    <row r="30" spans="1:14" ht="391.5">
      <c r="A30" s="36">
        <v>18</v>
      </c>
      <c r="B30" s="58" t="s">
        <v>48</v>
      </c>
      <c r="C30" s="155" t="s">
        <v>217</v>
      </c>
      <c r="D30" s="38" t="s">
        <v>206</v>
      </c>
      <c r="E30" s="155" t="s">
        <v>245</v>
      </c>
      <c r="F30" s="155" t="s">
        <v>246</v>
      </c>
      <c r="G30" s="39"/>
      <c r="H30" s="48">
        <v>3</v>
      </c>
      <c r="I30" s="158" t="s">
        <v>211</v>
      </c>
      <c r="J30" s="50">
        <f t="shared" si="3"/>
        <v>0.75</v>
      </c>
      <c r="K30" s="51" t="str">
        <f t="shared" si="4"/>
        <v>El elemento de control está operando de acuerdo al proceso.</v>
      </c>
      <c r="L30" s="122"/>
      <c r="M30" s="123"/>
      <c r="N30" s="44"/>
    </row>
    <row r="31" spans="1:14" ht="264">
      <c r="A31" s="36">
        <v>19</v>
      </c>
      <c r="B31" s="59" t="s">
        <v>23</v>
      </c>
      <c r="C31" s="155" t="s">
        <v>217</v>
      </c>
      <c r="D31" s="38" t="s">
        <v>206</v>
      </c>
      <c r="E31" s="155" t="s">
        <v>179</v>
      </c>
      <c r="F31" s="155" t="s">
        <v>247</v>
      </c>
      <c r="G31" s="39"/>
      <c r="H31" s="40">
        <v>3</v>
      </c>
      <c r="I31" s="158" t="s">
        <v>211</v>
      </c>
      <c r="J31" s="42">
        <f t="shared" si="3"/>
        <v>0.75</v>
      </c>
      <c r="K31" s="43" t="str">
        <f t="shared" si="4"/>
        <v>El elemento de control está operando de acuerdo al proceso.</v>
      </c>
      <c r="L31" s="122"/>
      <c r="M31" s="123"/>
      <c r="N31" s="44"/>
    </row>
    <row r="32" spans="1:14" ht="283.5">
      <c r="A32" s="36">
        <v>20</v>
      </c>
      <c r="B32" s="58" t="s">
        <v>49</v>
      </c>
      <c r="C32" s="47" t="s">
        <v>156</v>
      </c>
      <c r="D32" s="47" t="s">
        <v>147</v>
      </c>
      <c r="E32" s="47" t="s">
        <v>150</v>
      </c>
      <c r="F32" s="47" t="s">
        <v>149</v>
      </c>
      <c r="G32" s="39"/>
      <c r="H32" s="48">
        <v>1</v>
      </c>
      <c r="I32" s="49" t="s">
        <v>211</v>
      </c>
      <c r="J32" s="50">
        <f t="shared" si="3"/>
        <v>0.25</v>
      </c>
      <c r="K32" s="51" t="str">
        <f t="shared" si="4"/>
        <v>El elemento de control no está formalizado.</v>
      </c>
      <c r="L32" s="122"/>
      <c r="M32" s="123"/>
      <c r="N32" s="44"/>
    </row>
    <row r="33" spans="1:14" ht="204">
      <c r="A33" s="36">
        <v>21</v>
      </c>
      <c r="B33" s="59" t="s">
        <v>50</v>
      </c>
      <c r="C33" s="155" t="s">
        <v>248</v>
      </c>
      <c r="D33" s="155" t="s">
        <v>249</v>
      </c>
      <c r="E33" s="155" t="s">
        <v>250</v>
      </c>
      <c r="F33" s="155" t="s">
        <v>251</v>
      </c>
      <c r="G33" s="39"/>
      <c r="H33" s="40">
        <v>4</v>
      </c>
      <c r="I33" s="41" t="str">
        <f t="shared" ref="I33:I36" si="5">IF(H33=1,"Implementación inicial.",IF(H33=2,"Implementación.",IF(H33=3,"Implementación.",IF(H33=4,"Efectividad.",0))))</f>
        <v>Efectividad.</v>
      </c>
      <c r="J33" s="42">
        <f t="shared" si="3"/>
        <v>1</v>
      </c>
      <c r="K33" s="43" t="str">
        <f t="shared" si="4"/>
        <v>El elemento de control se supervisa periódicamente.</v>
      </c>
      <c r="L33" s="122"/>
      <c r="M33" s="123"/>
      <c r="N33" s="44"/>
    </row>
    <row r="34" spans="1:14" ht="297">
      <c r="A34" s="36">
        <v>22</v>
      </c>
      <c r="B34" s="58" t="s">
        <v>53</v>
      </c>
      <c r="C34" s="153" t="s">
        <v>248</v>
      </c>
      <c r="D34" s="38" t="s">
        <v>206</v>
      </c>
      <c r="E34" s="153" t="s">
        <v>252</v>
      </c>
      <c r="F34" s="153" t="s">
        <v>253</v>
      </c>
      <c r="G34" s="39"/>
      <c r="H34" s="48">
        <v>3</v>
      </c>
      <c r="I34" s="49" t="str">
        <f t="shared" si="5"/>
        <v>Implementación.</v>
      </c>
      <c r="J34" s="50">
        <f t="shared" si="3"/>
        <v>0.75</v>
      </c>
      <c r="K34" s="51" t="str">
        <f t="shared" si="4"/>
        <v>El elemento de control está operando de acuerdo al proceso.</v>
      </c>
      <c r="L34" s="122"/>
      <c r="M34" s="123"/>
      <c r="N34" s="44"/>
    </row>
    <row r="35" spans="1:14" ht="270">
      <c r="A35" s="36">
        <v>23</v>
      </c>
      <c r="B35" s="59" t="s">
        <v>54</v>
      </c>
      <c r="C35" s="38" t="s">
        <v>151</v>
      </c>
      <c r="D35" s="38" t="s">
        <v>152</v>
      </c>
      <c r="E35" s="38"/>
      <c r="F35" s="38" t="s">
        <v>153</v>
      </c>
      <c r="G35" s="39"/>
      <c r="H35" s="40">
        <v>3</v>
      </c>
      <c r="I35" s="41" t="str">
        <f t="shared" si="5"/>
        <v>Implementación.</v>
      </c>
      <c r="J35" s="42">
        <f t="shared" si="3"/>
        <v>0.75</v>
      </c>
      <c r="K35" s="43" t="str">
        <f t="shared" si="4"/>
        <v>El elemento de control está operando de acuerdo al proceso.</v>
      </c>
      <c r="L35" s="122"/>
      <c r="M35" s="123"/>
      <c r="N35" s="44"/>
    </row>
    <row r="36" spans="1:14" ht="409.6" thickBot="1">
      <c r="A36" s="36">
        <v>24</v>
      </c>
      <c r="B36" s="58" t="s">
        <v>58</v>
      </c>
      <c r="C36" s="47" t="s">
        <v>151</v>
      </c>
      <c r="D36" s="47" t="s">
        <v>152</v>
      </c>
      <c r="E36" s="47"/>
      <c r="F36" s="47" t="s">
        <v>154</v>
      </c>
      <c r="G36" s="39"/>
      <c r="H36" s="48">
        <v>2</v>
      </c>
      <c r="I36" s="49" t="str">
        <f t="shared" si="5"/>
        <v>Implementación.</v>
      </c>
      <c r="J36" s="50">
        <f t="shared" si="3"/>
        <v>0.5</v>
      </c>
      <c r="K36" s="51" t="str">
        <f t="shared" si="4"/>
        <v>El elemento de control está formalizado.</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153" t="s">
        <v>217</v>
      </c>
      <c r="D38" s="38" t="s">
        <v>206</v>
      </c>
      <c r="E38" s="153" t="s">
        <v>254</v>
      </c>
      <c r="F38" s="153" t="s">
        <v>255</v>
      </c>
      <c r="G38" s="39"/>
      <c r="H38" s="40">
        <v>4</v>
      </c>
      <c r="I38" s="41" t="str">
        <f t="shared" ref="I38:I43" si="6">IF(H38=1,"Implementación inicial.",IF(H38=2,"Implementación.",IF(H38=3,"Implementación.",IF(H38=4,"Efectividad.",0))))</f>
        <v>Efectividad.</v>
      </c>
      <c r="J38" s="42">
        <f t="shared" ref="J38:J43" si="7">IF(H38=1,0.25,IF(H38=2,0.5,IF(H38=3,0.75,IF(H38=4,1,0))))</f>
        <v>1</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22">
        <f>AVERAGE(J38:J43)</f>
        <v>0.79166666666666663</v>
      </c>
      <c r="M38" s="128" t="str">
        <f>IF(L38&lt;0.39,"BAJO",IF(L38&lt;0.69,"MEDIO",IF(L38&lt;=1,"ALTO",0)))</f>
        <v>ALTO</v>
      </c>
      <c r="N38" s="44"/>
    </row>
    <row r="39" spans="1:14" ht="409.5">
      <c r="A39" s="36">
        <v>26</v>
      </c>
      <c r="B39" s="58" t="s">
        <v>56</v>
      </c>
      <c r="C39" s="153" t="s">
        <v>217</v>
      </c>
      <c r="D39" s="38" t="s">
        <v>206</v>
      </c>
      <c r="E39" s="153" t="s">
        <v>256</v>
      </c>
      <c r="F39" s="153" t="s">
        <v>257</v>
      </c>
      <c r="G39" s="60"/>
      <c r="H39" s="48">
        <v>4</v>
      </c>
      <c r="I39" s="49" t="str">
        <f t="shared" si="6"/>
        <v>Efectividad.</v>
      </c>
      <c r="J39" s="50">
        <f t="shared" si="7"/>
        <v>1</v>
      </c>
      <c r="K39" s="51" t="str">
        <f t="shared" si="8"/>
        <v>El elemento de control se supervisa periódicamente.</v>
      </c>
      <c r="L39" s="122"/>
      <c r="M39" s="123"/>
      <c r="N39" s="44"/>
    </row>
    <row r="40" spans="1:14" ht="270">
      <c r="A40" s="36">
        <v>27</v>
      </c>
      <c r="B40" s="59" t="s">
        <v>71</v>
      </c>
      <c r="C40" s="153" t="s">
        <v>258</v>
      </c>
      <c r="D40" s="153" t="s">
        <v>259</v>
      </c>
      <c r="E40" s="153"/>
      <c r="F40" s="153"/>
      <c r="G40" s="39"/>
      <c r="H40" s="40">
        <v>1</v>
      </c>
      <c r="I40" s="41" t="str">
        <f t="shared" si="6"/>
        <v>Implementación inicial.</v>
      </c>
      <c r="J40" s="42">
        <f t="shared" si="7"/>
        <v>0.25</v>
      </c>
      <c r="K40" s="43" t="str">
        <f t="shared" si="8"/>
        <v>El elemento de control no está formalizado.</v>
      </c>
      <c r="L40" s="122"/>
      <c r="M40" s="123"/>
      <c r="N40" s="44"/>
    </row>
    <row r="41" spans="1:14" ht="409.5">
      <c r="A41" s="36">
        <v>28</v>
      </c>
      <c r="B41" s="58" t="s">
        <v>72</v>
      </c>
      <c r="C41" s="153" t="s">
        <v>223</v>
      </c>
      <c r="D41" s="153" t="s">
        <v>212</v>
      </c>
      <c r="E41" s="153"/>
      <c r="F41" s="157" t="s">
        <v>233</v>
      </c>
      <c r="G41" s="60"/>
      <c r="H41" s="48">
        <v>3</v>
      </c>
      <c r="I41" s="49" t="str">
        <f t="shared" si="6"/>
        <v>Implementación.</v>
      </c>
      <c r="J41" s="50">
        <f t="shared" si="7"/>
        <v>0.75</v>
      </c>
      <c r="K41" s="51" t="str">
        <f t="shared" si="8"/>
        <v>El elemento de control está operando de acuerdo al proceso.</v>
      </c>
      <c r="L41" s="122"/>
      <c r="M41" s="123"/>
      <c r="N41" s="44"/>
    </row>
    <row r="42" spans="1:14" ht="202.5">
      <c r="A42" s="36">
        <v>29</v>
      </c>
      <c r="B42" s="59" t="s">
        <v>25</v>
      </c>
      <c r="C42" s="38" t="s">
        <v>92</v>
      </c>
      <c r="D42" s="38" t="s">
        <v>93</v>
      </c>
      <c r="E42" s="38" t="s">
        <v>94</v>
      </c>
      <c r="F42" s="157" t="s">
        <v>260</v>
      </c>
      <c r="G42" s="39"/>
      <c r="H42" s="40">
        <v>3</v>
      </c>
      <c r="I42" s="41" t="str">
        <f t="shared" si="6"/>
        <v>Implementación.</v>
      </c>
      <c r="J42" s="42">
        <f t="shared" si="7"/>
        <v>0.75</v>
      </c>
      <c r="K42" s="43" t="str">
        <f t="shared" si="8"/>
        <v>El elemento de control está operando de acuerdo al proceso.</v>
      </c>
      <c r="L42" s="122"/>
      <c r="M42" s="123"/>
      <c r="N42" s="44"/>
    </row>
    <row r="43" spans="1:14" ht="297.75" thickBot="1">
      <c r="A43" s="36">
        <v>30</v>
      </c>
      <c r="B43" s="58" t="s">
        <v>26</v>
      </c>
      <c r="C43" s="155" t="s">
        <v>261</v>
      </c>
      <c r="D43" s="159" t="s">
        <v>262</v>
      </c>
      <c r="E43" s="159" t="s">
        <v>263</v>
      </c>
      <c r="F43" s="159" t="s">
        <v>264</v>
      </c>
      <c r="G43" s="60"/>
      <c r="H43" s="48">
        <v>4</v>
      </c>
      <c r="I43" s="49" t="str">
        <f t="shared" si="6"/>
        <v>Efectividad.</v>
      </c>
      <c r="J43" s="50">
        <f t="shared" si="7"/>
        <v>1</v>
      </c>
      <c r="K43" s="51" t="str">
        <f t="shared" si="8"/>
        <v>El elemento de control se supervisa periódicamente.</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163" t="s">
        <v>225</v>
      </c>
      <c r="D45" s="153" t="s">
        <v>265</v>
      </c>
      <c r="E45" s="38" t="s">
        <v>96</v>
      </c>
      <c r="F45" s="38" t="s">
        <v>197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163" t="s">
        <v>223</v>
      </c>
      <c r="D46" s="153" t="s">
        <v>265</v>
      </c>
      <c r="E46" s="47" t="s">
        <v>96</v>
      </c>
      <c r="F46" s="47" t="s">
        <v>197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163" t="s">
        <v>223</v>
      </c>
      <c r="D47" s="153" t="s">
        <v>265</v>
      </c>
      <c r="E47" s="38" t="s">
        <v>266</v>
      </c>
      <c r="F47" s="38" t="s">
        <v>197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0.74166666666666659</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76</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81.75" thickBot="1">
      <c r="A56" s="76">
        <v>1</v>
      </c>
      <c r="B56" s="77" t="s">
        <v>267</v>
      </c>
      <c r="C56" s="149" t="s">
        <v>268</v>
      </c>
      <c r="D56" s="150"/>
      <c r="E56" s="78" t="s">
        <v>269</v>
      </c>
      <c r="F56" s="164" t="s">
        <v>270</v>
      </c>
      <c r="G56" s="79"/>
      <c r="H56" s="133" t="s">
        <v>271</v>
      </c>
      <c r="I56" s="133"/>
      <c r="J56" s="134"/>
      <c r="K56" s="70"/>
      <c r="L56" s="70"/>
      <c r="M56" s="33"/>
      <c r="N56" s="44"/>
    </row>
    <row r="57" spans="1:14" ht="95.25" thickBot="1">
      <c r="A57" s="76">
        <v>2</v>
      </c>
      <c r="B57" s="77" t="s">
        <v>272</v>
      </c>
      <c r="C57" s="131" t="s">
        <v>273</v>
      </c>
      <c r="D57" s="132"/>
      <c r="E57" s="78" t="s">
        <v>269</v>
      </c>
      <c r="F57" s="164" t="s">
        <v>270</v>
      </c>
      <c r="G57" s="79"/>
      <c r="H57" s="133" t="s">
        <v>274</v>
      </c>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5AD442A7-2E5A-442B-9CE9-204B0C0C276E}">
      <formula1>"1,2,3,4"</formula1>
    </dataValidation>
  </dataValidations>
  <hyperlinks>
    <hyperlink ref="F41" r:id="rId1" display="https://www.cecyteo.edu.mx/nova/portal/controlInterno" xr:uid="{E6C8A032-9AB6-47BF-BEC6-01CD531F9F0E}"/>
    <hyperlink ref="F23" r:id="rId2" display="https://www.cecyteo.edu.mx/nova/portal/controlInterno" xr:uid="{FBBB2E03-067D-4372-93A2-6656B0789C3D}"/>
    <hyperlink ref="F22" r:id="rId3" display="https://www.cecyteo.edu.mx/nova/portal/controlInterno" xr:uid="{5BA9EC1A-6846-4789-9DD7-274092498644}"/>
    <hyperlink ref="F56" r:id="rId4" xr:uid="{F1547B08-3E28-447A-BAA2-D4C7E6337CFC}"/>
    <hyperlink ref="F57" r:id="rId5" xr:uid="{C86CDE1B-F0F4-4CCF-85E1-9C00187D77D5}"/>
    <hyperlink ref="F16" r:id="rId6" xr:uid="{123CBE8F-5D3B-4AD2-BDFF-629E8837D8A2}"/>
    <hyperlink ref="F17" r:id="rId7" xr:uid="{8689C4A3-5F6C-4427-9074-051661171CE5}"/>
    <hyperlink ref="F42" r:id="rId8" xr:uid="{D823BB34-7C8C-4A44-ABBC-3FA3BAC9D357}"/>
  </hyperlinks>
  <pageMargins left="0.7" right="0.7" top="0.75" bottom="0.75" header="0.3" footer="0.3"/>
  <drawing r:id="rId9"/>
  <legacyDrawing r:id="rId1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391E-A231-4FFB-9135-FEEA42845A07}">
  <dimension ref="A1:N61"/>
  <sheetViews>
    <sheetView workbookViewId="0">
      <selection activeCell="H9" sqref="H9"/>
    </sheetView>
  </sheetViews>
  <sheetFormatPr baseColWidth="10" defaultRowHeight="15"/>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78</v>
      </c>
      <c r="B4" s="115"/>
      <c r="C4" s="115"/>
      <c r="D4" s="115"/>
      <c r="E4" s="115"/>
      <c r="F4" s="118" t="s">
        <v>201</v>
      </c>
      <c r="G4" s="118"/>
      <c r="H4" s="118"/>
      <c r="I4" s="118"/>
      <c r="J4" s="118"/>
      <c r="K4" s="118"/>
      <c r="L4" s="118"/>
      <c r="M4" s="16"/>
      <c r="N4" s="17"/>
    </row>
    <row r="5" spans="1:14" ht="18.75">
      <c r="A5" s="115" t="s">
        <v>275</v>
      </c>
      <c r="B5" s="115"/>
      <c r="C5" s="115"/>
      <c r="D5" s="115"/>
      <c r="E5" s="115"/>
      <c r="F5" s="115"/>
      <c r="G5" s="111"/>
      <c r="H5" s="18"/>
      <c r="I5" s="18"/>
      <c r="J5" s="19"/>
      <c r="K5" s="19"/>
      <c r="L5" s="19"/>
      <c r="M5" s="20"/>
      <c r="N5" s="17"/>
    </row>
    <row r="6" spans="1:14" ht="18.75">
      <c r="A6" s="115" t="s">
        <v>276</v>
      </c>
      <c r="B6" s="115"/>
      <c r="C6" s="115"/>
      <c r="D6" s="115"/>
      <c r="E6" s="115"/>
      <c r="F6" s="115"/>
      <c r="G6" s="111"/>
      <c r="H6" s="18"/>
      <c r="I6" s="18"/>
      <c r="J6" s="19"/>
      <c r="K6" s="19"/>
      <c r="L6" s="19"/>
      <c r="M6" s="20"/>
      <c r="N6" s="17"/>
    </row>
    <row r="7" spans="1:14" ht="18.75">
      <c r="A7" s="115" t="s">
        <v>277</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278</v>
      </c>
      <c r="D11" s="38" t="s">
        <v>279</v>
      </c>
      <c r="E11" s="38" t="s">
        <v>280</v>
      </c>
      <c r="F11" s="38" t="s">
        <v>281</v>
      </c>
      <c r="G11" s="39"/>
      <c r="H11" s="40">
        <v>3</v>
      </c>
      <c r="I11" s="41" t="str">
        <f t="shared" ref="I11:I18" si="0">IF(H11=1,"Implementación inicial.",IF(H11=2,"Implementación.",IF(H11=3,"Implementación.",IF(H11=4,"Efectividad.",0))))</f>
        <v>Implementación.</v>
      </c>
      <c r="J11" s="42">
        <f t="shared" ref="J11:J18" si="1">IF(H11=1,0.25,IF(H11=2,0.5,IF(H11=3,0.75,IF(H11=4,1,0))))</f>
        <v>0.75</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22">
        <f>AVERAGE(J11:J18)</f>
        <v>0.78125</v>
      </c>
      <c r="M11" s="123" t="str">
        <f>IF(L11&lt;0.39,"BAJO",IF(L11&lt;0.69,"MEDIO",IF(L11&lt;=1,"ALTO",0)))</f>
        <v>ALTO</v>
      </c>
      <c r="N11" s="44"/>
    </row>
    <row r="12" spans="1:14" ht="378">
      <c r="A12" s="36">
        <v>2</v>
      </c>
      <c r="B12" s="46" t="s">
        <v>67</v>
      </c>
      <c r="C12" s="47" t="s">
        <v>278</v>
      </c>
      <c r="D12" s="47" t="s">
        <v>279</v>
      </c>
      <c r="E12" s="47" t="s">
        <v>282</v>
      </c>
      <c r="F12" s="47" t="s">
        <v>283</v>
      </c>
      <c r="G12" s="39"/>
      <c r="H12" s="48">
        <v>3</v>
      </c>
      <c r="I12" s="49" t="str">
        <f t="shared" si="0"/>
        <v>Implementación.</v>
      </c>
      <c r="J12" s="50">
        <f t="shared" si="1"/>
        <v>0.75</v>
      </c>
      <c r="K12" s="51" t="str">
        <f t="shared" si="2"/>
        <v>El elemento de control está operando de acuerdo al proceso.</v>
      </c>
      <c r="L12" s="122"/>
      <c r="M12" s="123"/>
      <c r="N12" s="44"/>
    </row>
    <row r="13" spans="1:14" ht="409.5">
      <c r="A13" s="36">
        <v>3</v>
      </c>
      <c r="B13" s="37" t="s">
        <v>68</v>
      </c>
      <c r="C13" s="38" t="s">
        <v>284</v>
      </c>
      <c r="D13" s="38" t="s">
        <v>285</v>
      </c>
      <c r="E13" s="38" t="s">
        <v>286</v>
      </c>
      <c r="F13" s="38" t="s">
        <v>214</v>
      </c>
      <c r="G13" s="39"/>
      <c r="H13" s="40">
        <v>3</v>
      </c>
      <c r="I13" s="41" t="str">
        <f t="shared" si="0"/>
        <v>Implementación.</v>
      </c>
      <c r="J13" s="42">
        <f t="shared" si="1"/>
        <v>0.75</v>
      </c>
      <c r="K13" s="43" t="str">
        <f t="shared" si="2"/>
        <v>El elemento de control está operando de acuerdo al proceso.</v>
      </c>
      <c r="L13" s="122"/>
      <c r="M13" s="123"/>
      <c r="N13" s="44"/>
    </row>
    <row r="14" spans="1:14" ht="256.5">
      <c r="A14" s="36">
        <v>4</v>
      </c>
      <c r="B14" s="46" t="s">
        <v>69</v>
      </c>
      <c r="C14" s="47" t="s">
        <v>287</v>
      </c>
      <c r="D14" s="47" t="s">
        <v>288</v>
      </c>
      <c r="E14" s="47" t="s">
        <v>289</v>
      </c>
      <c r="F14" s="47" t="s">
        <v>290</v>
      </c>
      <c r="G14" s="39"/>
      <c r="H14" s="48">
        <v>3</v>
      </c>
      <c r="I14" s="49" t="str">
        <f t="shared" si="0"/>
        <v>Implementación.</v>
      </c>
      <c r="J14" s="50">
        <f t="shared" si="1"/>
        <v>0.75</v>
      </c>
      <c r="K14" s="51" t="str">
        <f t="shared" si="2"/>
        <v>El elemento de control está operando de acuerdo al proceso.</v>
      </c>
      <c r="L14" s="122"/>
      <c r="M14" s="123"/>
      <c r="N14" s="44"/>
    </row>
    <row r="15" spans="1:14" ht="364.5">
      <c r="A15" s="36">
        <v>5</v>
      </c>
      <c r="B15" s="37" t="s">
        <v>40</v>
      </c>
      <c r="C15" s="38" t="s">
        <v>278</v>
      </c>
      <c r="D15" s="38" t="s">
        <v>279</v>
      </c>
      <c r="E15" s="38" t="s">
        <v>291</v>
      </c>
      <c r="F15" s="38" t="s">
        <v>292</v>
      </c>
      <c r="G15" s="39"/>
      <c r="H15" s="40">
        <v>3</v>
      </c>
      <c r="I15" s="41" t="str">
        <f t="shared" si="0"/>
        <v>Implementación.</v>
      </c>
      <c r="J15" s="42">
        <f t="shared" si="1"/>
        <v>0.75</v>
      </c>
      <c r="K15" s="43" t="str">
        <f t="shared" si="2"/>
        <v>El elemento de control está operando de acuerdo al proceso.</v>
      </c>
      <c r="L15" s="122"/>
      <c r="M15" s="123"/>
      <c r="N15" s="44"/>
    </row>
    <row r="16" spans="1:14" ht="256.5">
      <c r="A16" s="36">
        <v>6</v>
      </c>
      <c r="B16" s="46" t="s">
        <v>70</v>
      </c>
      <c r="C16" s="47" t="s">
        <v>278</v>
      </c>
      <c r="D16" s="47" t="s">
        <v>279</v>
      </c>
      <c r="E16" s="47" t="s">
        <v>293</v>
      </c>
      <c r="F16" s="47" t="s">
        <v>294</v>
      </c>
      <c r="G16" s="52"/>
      <c r="H16" s="48">
        <v>4</v>
      </c>
      <c r="I16" s="49" t="str">
        <f t="shared" si="0"/>
        <v>Efectividad.</v>
      </c>
      <c r="J16" s="50">
        <f t="shared" si="1"/>
        <v>1</v>
      </c>
      <c r="K16" s="51" t="str">
        <f t="shared" si="2"/>
        <v>El elemento de control se supervisa periódicamente.</v>
      </c>
      <c r="L16" s="122"/>
      <c r="M16" s="123"/>
      <c r="N16" s="44"/>
    </row>
    <row r="17" spans="1:14" ht="409.5">
      <c r="A17" s="36">
        <v>7</v>
      </c>
      <c r="B17" s="37" t="s">
        <v>41</v>
      </c>
      <c r="C17" s="38" t="s">
        <v>284</v>
      </c>
      <c r="D17" s="38" t="s">
        <v>285</v>
      </c>
      <c r="E17" s="38" t="s">
        <v>295</v>
      </c>
      <c r="F17" s="38" t="s">
        <v>146</v>
      </c>
      <c r="G17" s="53"/>
      <c r="H17" s="40">
        <v>3</v>
      </c>
      <c r="I17" s="41" t="str">
        <f t="shared" si="0"/>
        <v>Implementación.</v>
      </c>
      <c r="J17" s="42">
        <f t="shared" si="1"/>
        <v>0.75</v>
      </c>
      <c r="K17" s="43" t="str">
        <f t="shared" si="2"/>
        <v>El elemento de control está operando de acuerdo al proceso.</v>
      </c>
      <c r="L17" s="122"/>
      <c r="M17" s="123"/>
      <c r="N17" s="44"/>
    </row>
    <row r="18" spans="1:14" ht="257.25" thickBot="1">
      <c r="A18" s="36">
        <v>8</v>
      </c>
      <c r="B18" s="46" t="s">
        <v>42</v>
      </c>
      <c r="C18" s="47" t="s">
        <v>278</v>
      </c>
      <c r="D18" s="47" t="s">
        <v>279</v>
      </c>
      <c r="E18" s="47" t="s">
        <v>296</v>
      </c>
      <c r="F18" s="47" t="s">
        <v>297</v>
      </c>
      <c r="G18" s="39"/>
      <c r="H18" s="48">
        <v>3</v>
      </c>
      <c r="I18" s="49" t="str">
        <f t="shared" si="0"/>
        <v>Implementación.</v>
      </c>
      <c r="J18" s="50">
        <f t="shared" si="1"/>
        <v>0.75</v>
      </c>
      <c r="K18" s="51" t="str">
        <f t="shared" si="2"/>
        <v>El elemento de control está operando de acuerdo al proceso.</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t="s">
        <v>278</v>
      </c>
      <c r="D20" s="38" t="s">
        <v>279</v>
      </c>
      <c r="E20" s="38" t="s">
        <v>298</v>
      </c>
      <c r="F20" s="38" t="s">
        <v>299</v>
      </c>
      <c r="G20" s="39"/>
      <c r="H20" s="40">
        <v>3</v>
      </c>
      <c r="I20" s="41" t="str">
        <f>IF(H20=1,"Implementación inicial.",IF(H20=2,"Implementación.",IF(H20=3,"Implementación.",IF(H20=4,"Efectividad.",0))))</f>
        <v>Implementación.</v>
      </c>
      <c r="J20" s="42">
        <f>IF(H20=1,0.25,IF(H20=2,0.5,IF(H20=3,0.75,IF(H20=4,1,0))))</f>
        <v>0.75</v>
      </c>
      <c r="K20" s="43" t="str">
        <f>IF(J20=0.25,"El elemento de control no está formalizado.",IF(J20=0.5,"El elemento de control está formalizado.",IF(J20=0.75,"El elemento de control está operando de acuerdo al proceso.",IF(J20=1,"El elemento de control se supervisa periódicamente.",0))))</f>
        <v>El elemento de control está operando de acuerdo al proceso.</v>
      </c>
      <c r="L20" s="122">
        <f>AVERAGE(J20:J23)</f>
        <v>0.8125</v>
      </c>
      <c r="M20" s="127" t="str">
        <f>IF(L20&lt;0.39,"BAJO",IF(L20&lt;0.69,"MEDIO",IF(L20&lt;=1,"ALTO",0)))</f>
        <v>ALTO</v>
      </c>
      <c r="N20" s="44"/>
    </row>
    <row r="21" spans="1:14" ht="405">
      <c r="A21" s="36">
        <v>10</v>
      </c>
      <c r="B21" s="58" t="s">
        <v>51</v>
      </c>
      <c r="C21" s="47" t="s">
        <v>300</v>
      </c>
      <c r="D21" s="47" t="s">
        <v>301</v>
      </c>
      <c r="E21" s="47" t="s">
        <v>302</v>
      </c>
      <c r="F21" s="47" t="s">
        <v>303</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c r="N21" s="44"/>
    </row>
    <row r="22" spans="1:14" ht="243">
      <c r="A22" s="36">
        <v>11</v>
      </c>
      <c r="B22" s="57" t="s">
        <v>52</v>
      </c>
      <c r="C22" s="38" t="s">
        <v>300</v>
      </c>
      <c r="D22" s="38" t="s">
        <v>301</v>
      </c>
      <c r="E22" s="38" t="s">
        <v>304</v>
      </c>
      <c r="F22" s="38" t="s">
        <v>305</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c r="N22" s="44"/>
    </row>
    <row r="23" spans="1:14" ht="351.75" thickBot="1">
      <c r="A23" s="36">
        <v>12</v>
      </c>
      <c r="B23" s="58" t="s">
        <v>43</v>
      </c>
      <c r="C23" s="47" t="s">
        <v>306</v>
      </c>
      <c r="D23" s="47" t="s">
        <v>176</v>
      </c>
      <c r="E23" s="47" t="s">
        <v>307</v>
      </c>
      <c r="F23" s="47" t="s">
        <v>308</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t="s">
        <v>278</v>
      </c>
      <c r="D25" s="38" t="s">
        <v>279</v>
      </c>
      <c r="E25" s="38" t="s">
        <v>309</v>
      </c>
      <c r="F25" s="38" t="s">
        <v>310</v>
      </c>
      <c r="G25" s="39"/>
      <c r="H25" s="40">
        <v>2</v>
      </c>
      <c r="I25" s="41" t="str">
        <f t="shared" ref="I25:I36" si="3">IF(H25=1,"Implementación inicial.",IF(H25=2,"Implementación.",IF(H25=3,"Implementación.",IF(H25=4,"Efectividad.",0))))</f>
        <v>Implementación.</v>
      </c>
      <c r="J25" s="42">
        <f t="shared" ref="J25:J36" si="4">IF(H25=1,0.25,IF(H25=2,0.5,IF(H25=3,0.75,IF(H25=4,1,0))))</f>
        <v>0.5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está formalizado.</v>
      </c>
      <c r="L25" s="122">
        <f>AVERAGE(J25:J36)</f>
        <v>0.72916666666666663</v>
      </c>
      <c r="M25" s="128" t="str">
        <f>IF(L25&lt;0.39,"BAJO",IF(L25&lt;0.69,"MEDIO",IF(L25&lt;=1,"ALTO",0)))</f>
        <v>ALTO</v>
      </c>
      <c r="N25" s="44"/>
    </row>
    <row r="26" spans="1:14" ht="256.5">
      <c r="A26" s="36">
        <v>14</v>
      </c>
      <c r="B26" s="58" t="s">
        <v>45</v>
      </c>
      <c r="C26" s="47" t="s">
        <v>278</v>
      </c>
      <c r="D26" s="47" t="s">
        <v>279</v>
      </c>
      <c r="E26" s="47" t="s">
        <v>298</v>
      </c>
      <c r="F26" s="47" t="s">
        <v>311</v>
      </c>
      <c r="G26" s="39"/>
      <c r="H26" s="48">
        <v>4</v>
      </c>
      <c r="I26" s="49" t="str">
        <f t="shared" si="3"/>
        <v>Efectividad.</v>
      </c>
      <c r="J26" s="50">
        <f t="shared" si="4"/>
        <v>1</v>
      </c>
      <c r="K26" s="51" t="str">
        <f t="shared" si="5"/>
        <v>El elemento de control se supervisa periódicamente.</v>
      </c>
      <c r="L26" s="122"/>
      <c r="M26" s="123"/>
      <c r="N26" s="44"/>
    </row>
    <row r="27" spans="1:14" ht="310.5">
      <c r="A27" s="36">
        <v>15</v>
      </c>
      <c r="B27" s="59" t="s">
        <v>46</v>
      </c>
      <c r="C27" s="38" t="s">
        <v>278</v>
      </c>
      <c r="D27" s="38" t="s">
        <v>279</v>
      </c>
      <c r="E27" s="38" t="s">
        <v>312</v>
      </c>
      <c r="F27" s="38" t="s">
        <v>313</v>
      </c>
      <c r="G27" s="39"/>
      <c r="H27" s="40">
        <v>3</v>
      </c>
      <c r="I27" s="41" t="str">
        <f t="shared" si="3"/>
        <v>Implementación.</v>
      </c>
      <c r="J27" s="42">
        <f t="shared" si="4"/>
        <v>0.75</v>
      </c>
      <c r="K27" s="43" t="str">
        <f t="shared" si="5"/>
        <v>El elemento de control está operando de acuerdo al proceso.</v>
      </c>
      <c r="L27" s="122"/>
      <c r="M27" s="123"/>
      <c r="N27" s="44"/>
    </row>
    <row r="28" spans="1:14" ht="229.5">
      <c r="A28" s="36">
        <v>16</v>
      </c>
      <c r="B28" s="58" t="s">
        <v>57</v>
      </c>
      <c r="C28" s="47" t="s">
        <v>278</v>
      </c>
      <c r="D28" s="47" t="s">
        <v>279</v>
      </c>
      <c r="E28" s="47" t="s">
        <v>314</v>
      </c>
      <c r="F28" s="47" t="s">
        <v>315</v>
      </c>
      <c r="G28" s="53"/>
      <c r="H28" s="48">
        <v>4</v>
      </c>
      <c r="I28" s="49" t="str">
        <f t="shared" si="3"/>
        <v>Efectividad.</v>
      </c>
      <c r="J28" s="50">
        <f t="shared" si="4"/>
        <v>1</v>
      </c>
      <c r="K28" s="51" t="str">
        <f t="shared" si="5"/>
        <v>El elemento de control se supervisa periódicamente.</v>
      </c>
      <c r="L28" s="122"/>
      <c r="M28" s="123"/>
      <c r="N28" s="44"/>
    </row>
    <row r="29" spans="1:14" ht="324">
      <c r="A29" s="36">
        <v>17</v>
      </c>
      <c r="B29" s="59" t="s">
        <v>47</v>
      </c>
      <c r="C29" s="38" t="s">
        <v>278</v>
      </c>
      <c r="D29" s="38" t="s">
        <v>279</v>
      </c>
      <c r="E29" s="38" t="s">
        <v>316</v>
      </c>
      <c r="F29" s="38" t="s">
        <v>317</v>
      </c>
      <c r="G29" s="39"/>
      <c r="H29" s="40">
        <v>3</v>
      </c>
      <c r="I29" s="41" t="str">
        <f t="shared" si="3"/>
        <v>Implementación.</v>
      </c>
      <c r="J29" s="42">
        <f t="shared" si="4"/>
        <v>0.75</v>
      </c>
      <c r="K29" s="43" t="str">
        <f t="shared" si="5"/>
        <v>El elemento de control está operando de acuerdo al proceso.</v>
      </c>
      <c r="L29" s="122"/>
      <c r="M29" s="123"/>
      <c r="N29" s="44"/>
    </row>
    <row r="30" spans="1:14" ht="391.5">
      <c r="A30" s="36">
        <v>18</v>
      </c>
      <c r="B30" s="58" t="s">
        <v>48</v>
      </c>
      <c r="C30" s="47" t="s">
        <v>318</v>
      </c>
      <c r="D30" s="47" t="s">
        <v>176</v>
      </c>
      <c r="E30" s="47" t="s">
        <v>177</v>
      </c>
      <c r="F30" s="47" t="s">
        <v>178</v>
      </c>
      <c r="G30" s="39"/>
      <c r="H30" s="48">
        <v>4</v>
      </c>
      <c r="I30" s="49" t="str">
        <f t="shared" si="3"/>
        <v>Efectividad.</v>
      </c>
      <c r="J30" s="50">
        <f t="shared" si="4"/>
        <v>1</v>
      </c>
      <c r="K30" s="51" t="str">
        <f t="shared" si="5"/>
        <v>El elemento de control se supervisa periódicamente.</v>
      </c>
      <c r="L30" s="122"/>
      <c r="M30" s="123"/>
      <c r="N30" s="44"/>
    </row>
    <row r="31" spans="1:14" ht="189">
      <c r="A31" s="36">
        <v>19</v>
      </c>
      <c r="B31" s="59" t="s">
        <v>23</v>
      </c>
      <c r="C31" s="38" t="s">
        <v>318</v>
      </c>
      <c r="D31" s="38" t="s">
        <v>176</v>
      </c>
      <c r="E31" s="38" t="s">
        <v>319</v>
      </c>
      <c r="F31" s="38" t="s">
        <v>180</v>
      </c>
      <c r="G31" s="39"/>
      <c r="H31" s="40">
        <v>2</v>
      </c>
      <c r="I31" s="41" t="str">
        <f t="shared" si="3"/>
        <v>Implementación.</v>
      </c>
      <c r="J31" s="42">
        <f t="shared" si="4"/>
        <v>0.5</v>
      </c>
      <c r="K31" s="43" t="str">
        <f t="shared" si="5"/>
        <v>El elemento de control está formalizado.</v>
      </c>
      <c r="L31" s="122"/>
      <c r="M31" s="123"/>
      <c r="N31" s="44"/>
    </row>
    <row r="32" spans="1:14" ht="283.5">
      <c r="A32" s="36">
        <v>20</v>
      </c>
      <c r="B32" s="58" t="s">
        <v>49</v>
      </c>
      <c r="C32" s="47" t="s">
        <v>95</v>
      </c>
      <c r="D32" s="47" t="s">
        <v>182</v>
      </c>
      <c r="E32" s="47" t="s">
        <v>183</v>
      </c>
      <c r="F32" s="47" t="s">
        <v>184</v>
      </c>
      <c r="G32" s="39"/>
      <c r="H32" s="48">
        <v>3</v>
      </c>
      <c r="I32" s="49" t="str">
        <f t="shared" si="3"/>
        <v>Implementación.</v>
      </c>
      <c r="J32" s="50">
        <f t="shared" si="4"/>
        <v>0.75</v>
      </c>
      <c r="K32" s="51" t="str">
        <f t="shared" si="5"/>
        <v>El elemento de control está operando de acuerdo al proceso.</v>
      </c>
      <c r="L32" s="122"/>
      <c r="M32" s="123"/>
      <c r="N32" s="44"/>
    </row>
    <row r="33" spans="1:14" ht="405">
      <c r="A33" s="36">
        <v>21</v>
      </c>
      <c r="B33" s="59" t="s">
        <v>50</v>
      </c>
      <c r="C33" s="38" t="s">
        <v>151</v>
      </c>
      <c r="D33" s="38" t="s">
        <v>320</v>
      </c>
      <c r="E33" s="38" t="s">
        <v>321</v>
      </c>
      <c r="F33" s="38" t="s">
        <v>322</v>
      </c>
      <c r="G33" s="39"/>
      <c r="H33" s="40">
        <v>3</v>
      </c>
      <c r="I33" s="41" t="str">
        <f t="shared" si="3"/>
        <v>Implementación.</v>
      </c>
      <c r="J33" s="42">
        <f t="shared" si="4"/>
        <v>0.75</v>
      </c>
      <c r="K33" s="43" t="str">
        <f t="shared" si="5"/>
        <v>El elemento de control está operando de acuerdo al proceso.</v>
      </c>
      <c r="L33" s="122"/>
      <c r="M33" s="123"/>
      <c r="N33" s="44"/>
    </row>
    <row r="34" spans="1:14" ht="297">
      <c r="A34" s="36">
        <v>22</v>
      </c>
      <c r="B34" s="58" t="s">
        <v>53</v>
      </c>
      <c r="C34" s="47" t="s">
        <v>278</v>
      </c>
      <c r="D34" s="47" t="s">
        <v>279</v>
      </c>
      <c r="E34" s="47" t="s">
        <v>309</v>
      </c>
      <c r="F34" s="47" t="s">
        <v>310</v>
      </c>
      <c r="G34" s="39"/>
      <c r="H34" s="48">
        <v>2</v>
      </c>
      <c r="I34" s="49" t="str">
        <f t="shared" si="3"/>
        <v>Implementación.</v>
      </c>
      <c r="J34" s="50">
        <f t="shared" si="4"/>
        <v>0.5</v>
      </c>
      <c r="K34" s="51" t="str">
        <f t="shared" si="5"/>
        <v>El elemento de control está formalizado.</v>
      </c>
      <c r="L34" s="122"/>
      <c r="M34" s="123"/>
      <c r="N34" s="44"/>
    </row>
    <row r="35" spans="1:14" ht="270">
      <c r="A35" s="36">
        <v>23</v>
      </c>
      <c r="B35" s="59" t="s">
        <v>54</v>
      </c>
      <c r="C35" s="38" t="s">
        <v>323</v>
      </c>
      <c r="D35" s="38" t="s">
        <v>324</v>
      </c>
      <c r="E35" s="38"/>
      <c r="F35" s="38"/>
      <c r="G35" s="39"/>
      <c r="H35" s="40">
        <v>2</v>
      </c>
      <c r="I35" s="41" t="str">
        <f t="shared" si="3"/>
        <v>Implementación.</v>
      </c>
      <c r="J35" s="42">
        <f t="shared" si="4"/>
        <v>0.5</v>
      </c>
      <c r="K35" s="43" t="str">
        <f t="shared" si="5"/>
        <v>El elemento de control está formalizado.</v>
      </c>
      <c r="L35" s="122"/>
      <c r="M35" s="123"/>
      <c r="N35" s="44"/>
    </row>
    <row r="36" spans="1:14" ht="409.6" thickBot="1">
      <c r="A36" s="36">
        <v>24</v>
      </c>
      <c r="B36" s="58" t="s">
        <v>58</v>
      </c>
      <c r="C36" s="47" t="s">
        <v>151</v>
      </c>
      <c r="D36" s="47" t="s">
        <v>320</v>
      </c>
      <c r="E36" s="47" t="s">
        <v>325</v>
      </c>
      <c r="F36" s="47" t="s">
        <v>326</v>
      </c>
      <c r="G36" s="39"/>
      <c r="H36" s="48">
        <v>3</v>
      </c>
      <c r="I36" s="49" t="str">
        <f t="shared" si="3"/>
        <v>Implementación.</v>
      </c>
      <c r="J36" s="50">
        <f t="shared" si="4"/>
        <v>0.75</v>
      </c>
      <c r="K36" s="51" t="str">
        <f t="shared" si="5"/>
        <v>El elemento de control está operando de acuerdo al proceso.</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t="s">
        <v>278</v>
      </c>
      <c r="D38" s="38" t="s">
        <v>279</v>
      </c>
      <c r="E38" s="38" t="s">
        <v>327</v>
      </c>
      <c r="F38" s="38" t="s">
        <v>328</v>
      </c>
      <c r="G38" s="39"/>
      <c r="H38" s="40">
        <v>3</v>
      </c>
      <c r="I38" s="41" t="str">
        <f t="shared" ref="I38:I43" si="6">IF(H38=1,"Implementación inicial.",IF(H38=2,"Implementación.",IF(H38=3,"Implementación.",IF(H38=4,"Efectividad.",0))))</f>
        <v>Implementación.</v>
      </c>
      <c r="J38" s="42">
        <f t="shared" ref="J38:J43" si="7">IF(H38=1,0.25,IF(H38=2,0.5,IF(H38=3,0.75,IF(H38=4,1,0))))</f>
        <v>0.75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22">
        <f>AVERAGE(J38:J43)</f>
        <v>0.79166666666666663</v>
      </c>
      <c r="M38" s="128" t="str">
        <f>IF(L38&lt;0.39,"BAJO",IF(L38&lt;0.69,"MEDIO",IF(L38&lt;=1,"ALTO",0)))</f>
        <v>ALTO</v>
      </c>
      <c r="N38" s="44"/>
    </row>
    <row r="39" spans="1:14" ht="409.5">
      <c r="A39" s="36">
        <v>26</v>
      </c>
      <c r="B39" s="58" t="s">
        <v>56</v>
      </c>
      <c r="C39" s="47" t="s">
        <v>278</v>
      </c>
      <c r="D39" s="47" t="s">
        <v>279</v>
      </c>
      <c r="E39" s="47" t="s">
        <v>329</v>
      </c>
      <c r="F39" s="47" t="s">
        <v>311</v>
      </c>
      <c r="G39" s="60"/>
      <c r="H39" s="48">
        <v>4</v>
      </c>
      <c r="I39" s="49" t="str">
        <f t="shared" si="6"/>
        <v>Efectividad.</v>
      </c>
      <c r="J39" s="50">
        <f t="shared" si="7"/>
        <v>1</v>
      </c>
      <c r="K39" s="51" t="str">
        <f t="shared" si="8"/>
        <v>El elemento de control se supervisa periódicamente.</v>
      </c>
      <c r="L39" s="122"/>
      <c r="M39" s="123"/>
      <c r="N39" s="44"/>
    </row>
    <row r="40" spans="1:14" ht="270">
      <c r="A40" s="36">
        <v>27</v>
      </c>
      <c r="B40" s="59" t="s">
        <v>71</v>
      </c>
      <c r="C40" s="38" t="s">
        <v>258</v>
      </c>
      <c r="D40" s="38" t="s">
        <v>259</v>
      </c>
      <c r="E40" s="38"/>
      <c r="F40" s="38" t="s">
        <v>311</v>
      </c>
      <c r="G40" s="39"/>
      <c r="H40" s="40">
        <v>2</v>
      </c>
      <c r="I40" s="41" t="str">
        <f t="shared" si="6"/>
        <v>Implementación.</v>
      </c>
      <c r="J40" s="42">
        <f t="shared" si="7"/>
        <v>0.5</v>
      </c>
      <c r="K40" s="43" t="str">
        <f t="shared" si="8"/>
        <v>El elemento de control está formalizado.</v>
      </c>
      <c r="L40" s="122"/>
      <c r="M40" s="123"/>
      <c r="N40" s="44"/>
    </row>
    <row r="41" spans="1:14" ht="409.5">
      <c r="A41" s="36">
        <v>28</v>
      </c>
      <c r="B41" s="58" t="s">
        <v>72</v>
      </c>
      <c r="C41" s="47" t="s">
        <v>318</v>
      </c>
      <c r="D41" s="47" t="s">
        <v>176</v>
      </c>
      <c r="E41" s="47" t="s">
        <v>330</v>
      </c>
      <c r="F41" s="47" t="s">
        <v>331</v>
      </c>
      <c r="G41" s="60"/>
      <c r="H41" s="48">
        <v>4</v>
      </c>
      <c r="I41" s="49" t="str">
        <f t="shared" si="6"/>
        <v>Efectividad.</v>
      </c>
      <c r="J41" s="50">
        <f t="shared" si="7"/>
        <v>1</v>
      </c>
      <c r="K41" s="51" t="str">
        <f t="shared" si="8"/>
        <v>El elemento de control se supervisa periódicamente.</v>
      </c>
      <c r="L41" s="122"/>
      <c r="M41" s="123"/>
      <c r="N41" s="44"/>
    </row>
    <row r="42" spans="1:14" ht="202.5">
      <c r="A42" s="36">
        <v>29</v>
      </c>
      <c r="B42" s="59" t="s">
        <v>25</v>
      </c>
      <c r="C42" s="38" t="s">
        <v>284</v>
      </c>
      <c r="D42" s="38" t="s">
        <v>285</v>
      </c>
      <c r="E42" s="38" t="s">
        <v>332</v>
      </c>
      <c r="F42" s="38" t="s">
        <v>333</v>
      </c>
      <c r="G42" s="39"/>
      <c r="H42" s="40">
        <v>4</v>
      </c>
      <c r="I42" s="41" t="str">
        <f t="shared" si="6"/>
        <v>Efectividad.</v>
      </c>
      <c r="J42" s="42">
        <f t="shared" si="7"/>
        <v>1</v>
      </c>
      <c r="K42" s="43" t="str">
        <f t="shared" si="8"/>
        <v>El elemento de control se supervisa periódicamente.</v>
      </c>
      <c r="L42" s="122"/>
      <c r="M42" s="123"/>
      <c r="N42" s="44"/>
    </row>
    <row r="43" spans="1:14" ht="297.75" thickBot="1">
      <c r="A43" s="36">
        <v>30</v>
      </c>
      <c r="B43" s="58" t="s">
        <v>26</v>
      </c>
      <c r="C43" s="47" t="s">
        <v>334</v>
      </c>
      <c r="D43" s="47" t="s">
        <v>335</v>
      </c>
      <c r="E43" s="47"/>
      <c r="F43" s="47"/>
      <c r="G43" s="60"/>
      <c r="H43" s="48">
        <v>2</v>
      </c>
      <c r="I43" s="49" t="str">
        <f t="shared" si="6"/>
        <v>Implementación.</v>
      </c>
      <c r="J43" s="50">
        <f t="shared" si="7"/>
        <v>0.5</v>
      </c>
      <c r="K43" s="51" t="str">
        <f t="shared" si="8"/>
        <v>El elemento de control está formalizado.</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38" t="s">
        <v>318</v>
      </c>
      <c r="D45" s="38" t="s">
        <v>176</v>
      </c>
      <c r="E45" s="38" t="s">
        <v>96</v>
      </c>
      <c r="F45" s="38" t="s">
        <v>197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47" t="s">
        <v>318</v>
      </c>
      <c r="D46" s="47" t="s">
        <v>176</v>
      </c>
      <c r="E46" s="47" t="s">
        <v>96</v>
      </c>
      <c r="F46" s="47" t="s">
        <v>197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38" t="s">
        <v>318</v>
      </c>
      <c r="D47" s="38" t="s">
        <v>176</v>
      </c>
      <c r="E47" s="38" t="s">
        <v>266</v>
      </c>
      <c r="F47" s="38" t="s">
        <v>197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0.77291666666666659</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336</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122.25" thickBot="1">
      <c r="A56" s="76">
        <v>1</v>
      </c>
      <c r="B56" s="77" t="s">
        <v>337</v>
      </c>
      <c r="C56" s="149" t="s">
        <v>338</v>
      </c>
      <c r="D56" s="150"/>
      <c r="E56" s="78" t="s">
        <v>339</v>
      </c>
      <c r="F56" s="104" t="s">
        <v>270</v>
      </c>
      <c r="G56" s="79"/>
      <c r="H56" s="133" t="s">
        <v>340</v>
      </c>
      <c r="I56" s="133"/>
      <c r="J56" s="134"/>
      <c r="K56" s="70"/>
      <c r="L56" s="70"/>
      <c r="M56" s="33"/>
      <c r="N56" s="44"/>
    </row>
    <row r="57" spans="1:14" ht="122.25" thickBot="1">
      <c r="A57" s="76">
        <v>2</v>
      </c>
      <c r="B57" s="77" t="s">
        <v>341</v>
      </c>
      <c r="C57" s="149" t="s">
        <v>338</v>
      </c>
      <c r="D57" s="150"/>
      <c r="E57" s="78" t="s">
        <v>339</v>
      </c>
      <c r="F57" s="104" t="s">
        <v>342</v>
      </c>
      <c r="G57" s="79"/>
      <c r="H57" s="133" t="s">
        <v>340</v>
      </c>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A7BF8A07-1F81-44D1-AE8D-C33866CCA8DD}">
      <formula1>"1,2,3,4"</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DAD2-D17E-4FC8-A57A-DD1D93CEFA85}">
  <dimension ref="A1:N58"/>
  <sheetViews>
    <sheetView workbookViewId="0">
      <selection sqref="A1:N58"/>
    </sheetView>
  </sheetViews>
  <sheetFormatPr baseColWidth="10" defaultRowHeight="15"/>
  <sheetData>
    <row r="1" spans="1:14" ht="16.5">
      <c r="A1" s="165" t="s">
        <v>343</v>
      </c>
      <c r="B1" s="165"/>
      <c r="C1" s="165"/>
      <c r="D1" s="165"/>
      <c r="E1" s="165"/>
      <c r="F1" s="165"/>
      <c r="G1" s="166"/>
      <c r="H1" s="167"/>
      <c r="I1" s="167"/>
      <c r="J1" s="168"/>
      <c r="K1" s="168"/>
      <c r="L1" s="168"/>
      <c r="M1" s="169"/>
      <c r="N1" s="170"/>
    </row>
    <row r="2" spans="1:14" ht="16.5">
      <c r="A2" s="165" t="s">
        <v>344</v>
      </c>
      <c r="B2" s="165"/>
      <c r="C2" s="165"/>
      <c r="D2" s="165"/>
      <c r="E2" s="165"/>
      <c r="F2" s="165"/>
      <c r="G2" s="166"/>
      <c r="H2" s="171"/>
      <c r="I2" s="171"/>
      <c r="J2" s="172"/>
      <c r="K2" s="172"/>
      <c r="L2" s="172"/>
      <c r="M2" s="169"/>
      <c r="N2" s="170"/>
    </row>
    <row r="3" spans="1:14">
      <c r="A3" s="173"/>
      <c r="B3" s="174"/>
      <c r="C3" s="173"/>
      <c r="D3" s="173"/>
      <c r="E3" s="173"/>
      <c r="F3" s="173"/>
      <c r="G3" s="173"/>
      <c r="H3" s="175"/>
      <c r="I3" s="175"/>
      <c r="J3" s="175"/>
      <c r="K3" s="175"/>
      <c r="L3" s="175"/>
      <c r="M3" s="175"/>
      <c r="N3" s="175"/>
    </row>
    <row r="4" spans="1:14" ht="89.25">
      <c r="A4" s="176" t="s">
        <v>13</v>
      </c>
      <c r="B4" s="177" t="s">
        <v>14</v>
      </c>
      <c r="C4" s="178" t="s">
        <v>2</v>
      </c>
      <c r="D4" s="179" t="s">
        <v>3</v>
      </c>
      <c r="E4" s="176" t="s">
        <v>4</v>
      </c>
      <c r="F4" s="180" t="s">
        <v>5</v>
      </c>
      <c r="G4" s="181"/>
      <c r="H4" s="178" t="s">
        <v>6</v>
      </c>
      <c r="I4" s="180" t="s">
        <v>8</v>
      </c>
      <c r="J4" s="177" t="s">
        <v>15</v>
      </c>
      <c r="K4" s="179" t="s">
        <v>16</v>
      </c>
      <c r="L4" s="176" t="s">
        <v>17</v>
      </c>
      <c r="M4" s="182" t="s">
        <v>18</v>
      </c>
      <c r="N4" s="183"/>
    </row>
    <row r="5" spans="1:14" ht="15.75" thickBot="1">
      <c r="A5" s="184" t="s">
        <v>19</v>
      </c>
      <c r="B5" s="185"/>
      <c r="C5" s="185"/>
      <c r="D5" s="185"/>
      <c r="E5" s="185"/>
      <c r="F5" s="186"/>
      <c r="G5" s="187"/>
      <c r="H5" s="188"/>
      <c r="I5" s="189"/>
      <c r="J5" s="189"/>
      <c r="K5" s="189"/>
      <c r="L5" s="189"/>
      <c r="M5" s="189"/>
      <c r="N5" s="190"/>
    </row>
    <row r="6" spans="1:14" ht="300">
      <c r="A6" s="191">
        <v>1</v>
      </c>
      <c r="B6" s="192" t="s">
        <v>345</v>
      </c>
      <c r="C6" s="193" t="s">
        <v>346</v>
      </c>
      <c r="D6" s="193" t="s">
        <v>347</v>
      </c>
      <c r="E6" s="193" t="s">
        <v>348</v>
      </c>
      <c r="F6" s="193" t="s">
        <v>349</v>
      </c>
      <c r="G6" s="194"/>
      <c r="H6" s="195">
        <v>4</v>
      </c>
      <c r="I6" s="154" t="str">
        <f t="shared" ref="I6:I13" si="0">IF(H6=1,"Implementación inicial.",IF(H6=2,"Implementación.",IF(H6=3,"Implementación.",IF(H6=4,"Efectividad.",0))))</f>
        <v>Efectividad.</v>
      </c>
      <c r="J6" s="196">
        <f t="shared" ref="J6:J13" si="1">IF(H6=1,0.25,IF(H6=2,0.5,IF(H6=3,0.75,IF(H6=4,1,0))))</f>
        <v>1</v>
      </c>
      <c r="K6" s="197" t="str">
        <f t="shared" ref="K6:K13" si="2">IF(J6=0.25,"El elemento de control no está formalizado.",IF(J6=0.5,"El elemento de control está formalizado.",IF(J6=0.75,"El elemento de control está operando de acuerdo al proceso.",IF(J6=1,"El elemento de control se supervisa periódicamente.",0))))</f>
        <v>El elemento de control se supervisa periódicamente.</v>
      </c>
      <c r="L6" s="198">
        <f>AVERAGE(J6:J13)</f>
        <v>0.75</v>
      </c>
      <c r="M6" s="199" t="str">
        <f>IF(L6&lt;0.39,"BAJO",IF(L6&lt;0.69,"MEDIO",IF(L6&lt;=1,"ALTO",0)))</f>
        <v>ALTO</v>
      </c>
      <c r="N6" s="200"/>
    </row>
    <row r="7" spans="1:14" ht="276">
      <c r="A7" s="191">
        <v>2</v>
      </c>
      <c r="B7" s="201" t="s">
        <v>350</v>
      </c>
      <c r="C7" s="202" t="s">
        <v>346</v>
      </c>
      <c r="D7" s="202" t="s">
        <v>347</v>
      </c>
      <c r="E7" s="202" t="s">
        <v>351</v>
      </c>
      <c r="F7" s="202" t="s">
        <v>352</v>
      </c>
      <c r="G7" s="194"/>
      <c r="H7" s="203">
        <v>4</v>
      </c>
      <c r="I7" s="158" t="str">
        <f t="shared" si="0"/>
        <v>Efectividad.</v>
      </c>
      <c r="J7" s="204">
        <f t="shared" si="1"/>
        <v>1</v>
      </c>
      <c r="K7" s="205" t="str">
        <f t="shared" si="2"/>
        <v>El elemento de control se supervisa periódicamente.</v>
      </c>
      <c r="L7" s="198"/>
      <c r="M7" s="199"/>
      <c r="N7" s="200"/>
    </row>
    <row r="8" spans="1:14" ht="312">
      <c r="A8" s="191">
        <v>3</v>
      </c>
      <c r="B8" s="192" t="s">
        <v>353</v>
      </c>
      <c r="C8" s="193" t="s">
        <v>284</v>
      </c>
      <c r="D8" s="193" t="s">
        <v>354</v>
      </c>
      <c r="E8" s="193" t="s">
        <v>355</v>
      </c>
      <c r="F8" s="193" t="s">
        <v>103</v>
      </c>
      <c r="G8" s="194"/>
      <c r="H8" s="195">
        <v>4</v>
      </c>
      <c r="I8" s="154" t="str">
        <f t="shared" si="0"/>
        <v>Efectividad.</v>
      </c>
      <c r="J8" s="196">
        <f t="shared" si="1"/>
        <v>1</v>
      </c>
      <c r="K8" s="197" t="str">
        <f t="shared" si="2"/>
        <v>El elemento de control se supervisa periódicamente.</v>
      </c>
      <c r="L8" s="198"/>
      <c r="M8" s="199"/>
      <c r="N8" s="200"/>
    </row>
    <row r="9" spans="1:14" ht="240">
      <c r="A9" s="191">
        <v>4</v>
      </c>
      <c r="B9" s="201" t="s">
        <v>356</v>
      </c>
      <c r="C9" s="202" t="s">
        <v>287</v>
      </c>
      <c r="D9" s="202" t="s">
        <v>357</v>
      </c>
      <c r="E9" s="202" t="s">
        <v>358</v>
      </c>
      <c r="F9" s="202" t="s">
        <v>359</v>
      </c>
      <c r="G9" s="194"/>
      <c r="H9" s="203">
        <v>2</v>
      </c>
      <c r="I9" s="158" t="str">
        <f t="shared" si="0"/>
        <v>Implementación.</v>
      </c>
      <c r="J9" s="204">
        <f t="shared" si="1"/>
        <v>0.5</v>
      </c>
      <c r="K9" s="205" t="str">
        <f t="shared" si="2"/>
        <v>El elemento de control está formalizado.</v>
      </c>
      <c r="L9" s="198"/>
      <c r="M9" s="199"/>
      <c r="N9" s="200"/>
    </row>
    <row r="10" spans="1:14" ht="252">
      <c r="A10" s="191">
        <v>5</v>
      </c>
      <c r="B10" s="192" t="s">
        <v>360</v>
      </c>
      <c r="C10" s="193" t="s">
        <v>284</v>
      </c>
      <c r="D10" s="193" t="s">
        <v>354</v>
      </c>
      <c r="E10" s="193"/>
      <c r="F10" s="193" t="s">
        <v>361</v>
      </c>
      <c r="G10" s="194"/>
      <c r="H10" s="195">
        <v>3</v>
      </c>
      <c r="I10" s="154" t="str">
        <f t="shared" si="0"/>
        <v>Implementación.</v>
      </c>
      <c r="J10" s="196">
        <f t="shared" si="1"/>
        <v>0.75</v>
      </c>
      <c r="K10" s="197" t="str">
        <f t="shared" si="2"/>
        <v>El elemento de control está operando de acuerdo al proceso.</v>
      </c>
      <c r="L10" s="198"/>
      <c r="M10" s="199"/>
      <c r="N10" s="200"/>
    </row>
    <row r="11" spans="1:14" ht="144">
      <c r="A11" s="191">
        <v>6</v>
      </c>
      <c r="B11" s="201" t="s">
        <v>362</v>
      </c>
      <c r="C11" s="202" t="s">
        <v>284</v>
      </c>
      <c r="D11" s="202" t="s">
        <v>354</v>
      </c>
      <c r="E11" s="202" t="s">
        <v>363</v>
      </c>
      <c r="F11" s="202" t="s">
        <v>364</v>
      </c>
      <c r="G11" s="206"/>
      <c r="H11" s="203">
        <v>3</v>
      </c>
      <c r="I11" s="158" t="str">
        <f t="shared" si="0"/>
        <v>Implementación.</v>
      </c>
      <c r="J11" s="204">
        <f t="shared" si="1"/>
        <v>0.75</v>
      </c>
      <c r="K11" s="205" t="str">
        <f t="shared" si="2"/>
        <v>El elemento de control está operando de acuerdo al proceso.</v>
      </c>
      <c r="L11" s="198"/>
      <c r="M11" s="199"/>
      <c r="N11" s="200"/>
    </row>
    <row r="12" spans="1:14" ht="336">
      <c r="A12" s="191">
        <v>7</v>
      </c>
      <c r="B12" s="192" t="s">
        <v>365</v>
      </c>
      <c r="C12" s="193" t="s">
        <v>284</v>
      </c>
      <c r="D12" s="193" t="s">
        <v>354</v>
      </c>
      <c r="E12" s="193"/>
      <c r="F12" s="193" t="s">
        <v>146</v>
      </c>
      <c r="G12" s="207"/>
      <c r="H12" s="195">
        <v>2</v>
      </c>
      <c r="I12" s="154" t="str">
        <f t="shared" si="0"/>
        <v>Implementación.</v>
      </c>
      <c r="J12" s="196">
        <f t="shared" si="1"/>
        <v>0.5</v>
      </c>
      <c r="K12" s="197" t="str">
        <f t="shared" si="2"/>
        <v>El elemento de control está formalizado.</v>
      </c>
      <c r="L12" s="198"/>
      <c r="M12" s="199"/>
      <c r="N12" s="200"/>
    </row>
    <row r="13" spans="1:14" ht="180.75" thickBot="1">
      <c r="A13" s="191">
        <v>8</v>
      </c>
      <c r="B13" s="201" t="s">
        <v>366</v>
      </c>
      <c r="C13" s="202" t="s">
        <v>284</v>
      </c>
      <c r="D13" s="202" t="s">
        <v>354</v>
      </c>
      <c r="E13" s="202"/>
      <c r="F13" s="202" t="s">
        <v>367</v>
      </c>
      <c r="G13" s="194"/>
      <c r="H13" s="203">
        <v>2</v>
      </c>
      <c r="I13" s="158" t="str">
        <f t="shared" si="0"/>
        <v>Implementación.</v>
      </c>
      <c r="J13" s="204">
        <f t="shared" si="1"/>
        <v>0.5</v>
      </c>
      <c r="K13" s="205" t="str">
        <f t="shared" si="2"/>
        <v>El elemento de control está formalizado.</v>
      </c>
      <c r="L13" s="198"/>
      <c r="M13" s="199"/>
      <c r="N13" s="200"/>
    </row>
    <row r="14" spans="1:14" ht="15.75" thickBot="1">
      <c r="A14" s="208" t="s">
        <v>20</v>
      </c>
      <c r="B14" s="209"/>
      <c r="C14" s="209"/>
      <c r="D14" s="209"/>
      <c r="E14" s="209"/>
      <c r="F14" s="210"/>
      <c r="G14" s="211"/>
      <c r="H14" s="212"/>
      <c r="I14" s="213"/>
      <c r="J14" s="213"/>
      <c r="K14" s="213"/>
      <c r="L14" s="213"/>
      <c r="M14" s="213"/>
      <c r="N14" s="200"/>
    </row>
    <row r="15" spans="1:14" ht="336">
      <c r="A15" s="191">
        <v>9</v>
      </c>
      <c r="B15" s="214" t="s">
        <v>21</v>
      </c>
      <c r="C15" s="193" t="s">
        <v>368</v>
      </c>
      <c r="D15" s="193" t="s">
        <v>369</v>
      </c>
      <c r="E15" s="193" t="s">
        <v>370</v>
      </c>
      <c r="F15" s="193" t="s">
        <v>371</v>
      </c>
      <c r="G15" s="194"/>
      <c r="H15" s="195">
        <v>3</v>
      </c>
      <c r="I15" s="154" t="str">
        <f>IF(H15=1,"Implementación inicial.",IF(H15=2,"Implementación.",IF(H15=3,"Implementación.",IF(H15=4,"Efectividad.",0))))</f>
        <v>Implementación.</v>
      </c>
      <c r="J15" s="196">
        <f>IF(H15=1,0.25,IF(H15=2,0.5,IF(H15=3,0.75,IF(H15=4,1,0))))</f>
        <v>0.75</v>
      </c>
      <c r="K15" s="197" t="str">
        <f>IF(J15=0.25,"El elemento de control no está formalizado.",IF(J15=0.5,"El elemento de control está formalizado.",IF(J15=0.75,"El elemento de control está operando de acuerdo al proceso.",IF(J15=1,"El elemento de control se supervisa periódicamente.",0))))</f>
        <v>El elemento de control está operando de acuerdo al proceso.</v>
      </c>
      <c r="L15" s="198">
        <f>AVERAGE(J15:J18)</f>
        <v>0.75</v>
      </c>
      <c r="M15" s="215" t="str">
        <f>IF(L15&lt;0.39,"BAJO",IF(L15&lt;0.69,"MEDIO",IF(L15&lt;=1,"ALTO",0)))</f>
        <v>ALTO</v>
      </c>
      <c r="N15" s="200"/>
    </row>
    <row r="16" spans="1:14" ht="312">
      <c r="A16" s="191">
        <v>10</v>
      </c>
      <c r="B16" s="216" t="s">
        <v>372</v>
      </c>
      <c r="C16" s="202" t="s">
        <v>368</v>
      </c>
      <c r="D16" s="202" t="s">
        <v>369</v>
      </c>
      <c r="E16" s="202" t="s">
        <v>370</v>
      </c>
      <c r="F16" s="202" t="s">
        <v>371</v>
      </c>
      <c r="G16" s="194"/>
      <c r="H16" s="203">
        <v>3</v>
      </c>
      <c r="I16" s="158" t="str">
        <f>IF(H16=1,"Implementación inicial.",IF(H16=2,"Implementación.",IF(H16=3,"Implementación.",IF(H16=4,"Efectividad.",0))))</f>
        <v>Implementación.</v>
      </c>
      <c r="J16" s="204">
        <f>IF(H16=1,0.25,IF(H16=2,0.5,IF(H16=3,0.75,IF(H16=4,1,0))))</f>
        <v>0.75</v>
      </c>
      <c r="K16" s="205" t="str">
        <f>IF(J16=0.25,"El elemento de control no está formalizado.",IF(J16=0.5,"El elemento de control está formalizado.",IF(J16=0.75,"El elemento de control está operando de acuerdo al proceso.",IF(J16=1,"El elemento de control se supervisa periódicamente.",0))))</f>
        <v>El elemento de control está operando de acuerdo al proceso.</v>
      </c>
      <c r="L16" s="198"/>
      <c r="M16" s="199"/>
      <c r="N16" s="200"/>
    </row>
    <row r="17" spans="1:14" ht="180">
      <c r="A17" s="191">
        <v>11</v>
      </c>
      <c r="B17" s="214" t="s">
        <v>373</v>
      </c>
      <c r="C17" s="193" t="s">
        <v>368</v>
      </c>
      <c r="D17" s="193" t="s">
        <v>369</v>
      </c>
      <c r="E17" s="193" t="s">
        <v>370</v>
      </c>
      <c r="F17" s="193" t="s">
        <v>371</v>
      </c>
      <c r="G17" s="194"/>
      <c r="H17" s="195">
        <v>3</v>
      </c>
      <c r="I17" s="154" t="str">
        <f>IF(H17=1,"Implementación inicial.",IF(H17=2,"Implementación.",IF(H17=3,"Implementación.",IF(H17=4,"Efectividad.",0))))</f>
        <v>Implementación.</v>
      </c>
      <c r="J17" s="196">
        <f>IF(H17=1,0.25,IF(H17=2,0.5,IF(H17=3,0.75,IF(H17=4,1,0))))</f>
        <v>0.75</v>
      </c>
      <c r="K17" s="197" t="str">
        <f>IF(J17=0.25,"El elemento de control no está formalizado.",IF(J17=0.5,"El elemento de control está formalizado.",IF(J17=0.75,"El elemento de control está operando de acuerdo al proceso.",IF(J17=1,"El elemento de control se supervisa periódicamente.",0))))</f>
        <v>El elemento de control está operando de acuerdo al proceso.</v>
      </c>
      <c r="L17" s="198"/>
      <c r="M17" s="199"/>
      <c r="N17" s="200"/>
    </row>
    <row r="18" spans="1:14" ht="264.75" thickBot="1">
      <c r="A18" s="191">
        <v>12</v>
      </c>
      <c r="B18" s="216" t="s">
        <v>374</v>
      </c>
      <c r="C18" s="202" t="s">
        <v>98</v>
      </c>
      <c r="D18" s="202" t="s">
        <v>123</v>
      </c>
      <c r="E18" s="202" t="s">
        <v>124</v>
      </c>
      <c r="F18" s="202" t="s">
        <v>97</v>
      </c>
      <c r="G18" s="194"/>
      <c r="H18" s="203">
        <v>3</v>
      </c>
      <c r="I18" s="158" t="str">
        <f>IF(H18=1,"Implementación inicial.",IF(H18=2,"Implementación.",IF(H18=3,"Implementación.",IF(H18=4,"Efectividad.",0))))</f>
        <v>Implementación.</v>
      </c>
      <c r="J18" s="204">
        <f>IF(H18=1,0.25,IF(H18=2,0.5,IF(H18=3,0.75,IF(H18=4,1,0))))</f>
        <v>0.75</v>
      </c>
      <c r="K18" s="205" t="str">
        <f>IF(J18=0.25,"El elemento de control no está formalizado.",IF(J18=0.5,"El elemento de control está formalizado.",IF(J18=0.75,"El elemento de control está operando de acuerdo al proceso.",IF(J18=1,"El elemento de control se supervisa periódicamente.",0))))</f>
        <v>El elemento de control está operando de acuerdo al proceso.</v>
      </c>
      <c r="L18" s="198"/>
      <c r="M18" s="199"/>
      <c r="N18" s="200"/>
    </row>
    <row r="19" spans="1:14" ht="15.75" thickBot="1">
      <c r="A19" s="208" t="s">
        <v>22</v>
      </c>
      <c r="B19" s="209"/>
      <c r="C19" s="209"/>
      <c r="D19" s="209"/>
      <c r="E19" s="209"/>
      <c r="F19" s="210"/>
      <c r="G19" s="211"/>
      <c r="H19" s="212"/>
      <c r="I19" s="213"/>
      <c r="J19" s="213"/>
      <c r="K19" s="213"/>
      <c r="L19" s="213"/>
      <c r="M19" s="213"/>
      <c r="N19" s="200"/>
    </row>
    <row r="20" spans="1:14" ht="276">
      <c r="A20" s="191">
        <v>13</v>
      </c>
      <c r="B20" s="217" t="s">
        <v>375</v>
      </c>
      <c r="C20" s="193" t="s">
        <v>346</v>
      </c>
      <c r="D20" s="193" t="s">
        <v>347</v>
      </c>
      <c r="E20" s="193" t="s">
        <v>376</v>
      </c>
      <c r="F20" s="193" t="s">
        <v>377</v>
      </c>
      <c r="G20" s="194"/>
      <c r="H20" s="195">
        <v>4</v>
      </c>
      <c r="I20" s="154" t="str">
        <f t="shared" ref="I20:I31" si="3">IF(H20=1,"Implementación inicial.",IF(H20=2,"Implementación.",IF(H20=3,"Implementación.",IF(H20=4,"Efectividad.",0))))</f>
        <v>Efectividad.</v>
      </c>
      <c r="J20" s="196">
        <f t="shared" ref="J20:J31" si="4">IF(H20=1,0.25,IF(H20=2,0.5,IF(H20=3,0.75,IF(H20=4,1,0))))</f>
        <v>1</v>
      </c>
      <c r="K20" s="197" t="str">
        <f t="shared" ref="K20:K31" si="5">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98">
        <f>AVERAGE(J20:J31)</f>
        <v>0.66666666666666663</v>
      </c>
      <c r="M20" s="218" t="str">
        <f>IF(L20&lt;0.39,"BAJO",IF(L20&lt;0.69,"MEDIO",IF(L20&lt;=1,"ALTO",0)))</f>
        <v>MEDIO</v>
      </c>
      <c r="N20" s="200"/>
    </row>
    <row r="21" spans="1:14" ht="216">
      <c r="A21" s="191">
        <v>14</v>
      </c>
      <c r="B21" s="216" t="s">
        <v>378</v>
      </c>
      <c r="C21" s="202" t="s">
        <v>346</v>
      </c>
      <c r="D21" s="202" t="s">
        <v>347</v>
      </c>
      <c r="E21" s="202" t="s">
        <v>379</v>
      </c>
      <c r="F21" s="202" t="s">
        <v>352</v>
      </c>
      <c r="G21" s="194"/>
      <c r="H21" s="203">
        <v>4</v>
      </c>
      <c r="I21" s="158" t="str">
        <f t="shared" si="3"/>
        <v>Efectividad.</v>
      </c>
      <c r="J21" s="204">
        <f t="shared" si="4"/>
        <v>1</v>
      </c>
      <c r="K21" s="205" t="str">
        <f t="shared" si="5"/>
        <v>El elemento de control se supervisa periódicamente.</v>
      </c>
      <c r="L21" s="198"/>
      <c r="M21" s="199"/>
      <c r="N21" s="200"/>
    </row>
    <row r="22" spans="1:14" ht="240">
      <c r="A22" s="191">
        <v>15</v>
      </c>
      <c r="B22" s="217" t="s">
        <v>380</v>
      </c>
      <c r="C22" s="193" t="s">
        <v>346</v>
      </c>
      <c r="D22" s="193" t="s">
        <v>347</v>
      </c>
      <c r="E22" s="193" t="s">
        <v>379</v>
      </c>
      <c r="F22" s="193" t="s">
        <v>352</v>
      </c>
      <c r="G22" s="194"/>
      <c r="H22" s="195">
        <v>3</v>
      </c>
      <c r="I22" s="154" t="str">
        <f t="shared" si="3"/>
        <v>Implementación.</v>
      </c>
      <c r="J22" s="196">
        <f t="shared" si="4"/>
        <v>0.75</v>
      </c>
      <c r="K22" s="197" t="str">
        <f t="shared" si="5"/>
        <v>El elemento de control está operando de acuerdo al proceso.</v>
      </c>
      <c r="L22" s="198"/>
      <c r="M22" s="199"/>
      <c r="N22" s="200"/>
    </row>
    <row r="23" spans="1:14" ht="216">
      <c r="A23" s="191">
        <v>16</v>
      </c>
      <c r="B23" s="216" t="s">
        <v>381</v>
      </c>
      <c r="C23" s="202" t="s">
        <v>346</v>
      </c>
      <c r="D23" s="202" t="s">
        <v>347</v>
      </c>
      <c r="E23" s="202" t="s">
        <v>379</v>
      </c>
      <c r="F23" s="202" t="s">
        <v>352</v>
      </c>
      <c r="G23" s="207"/>
      <c r="H23" s="203">
        <v>1</v>
      </c>
      <c r="I23" s="158" t="str">
        <f t="shared" si="3"/>
        <v>Implementación inicial.</v>
      </c>
      <c r="J23" s="204">
        <f t="shared" si="4"/>
        <v>0.25</v>
      </c>
      <c r="K23" s="205" t="str">
        <f t="shared" si="5"/>
        <v>El elemento de control no está formalizado.</v>
      </c>
      <c r="L23" s="198"/>
      <c r="M23" s="199"/>
      <c r="N23" s="200"/>
    </row>
    <row r="24" spans="1:14" ht="409.5">
      <c r="A24" s="191">
        <v>17</v>
      </c>
      <c r="B24" s="217" t="s">
        <v>382</v>
      </c>
      <c r="C24" s="193" t="s">
        <v>346</v>
      </c>
      <c r="D24" s="193" t="s">
        <v>347</v>
      </c>
      <c r="E24" s="193" t="s">
        <v>383</v>
      </c>
      <c r="F24" s="193" t="s">
        <v>384</v>
      </c>
      <c r="G24" s="194"/>
      <c r="H24" s="195">
        <v>1</v>
      </c>
      <c r="I24" s="154" t="str">
        <f t="shared" si="3"/>
        <v>Implementación inicial.</v>
      </c>
      <c r="J24" s="196">
        <f t="shared" si="4"/>
        <v>0.25</v>
      </c>
      <c r="K24" s="197" t="str">
        <f t="shared" si="5"/>
        <v>El elemento de control no está formalizado.</v>
      </c>
      <c r="L24" s="198"/>
      <c r="M24" s="199"/>
      <c r="N24" s="200"/>
    </row>
    <row r="25" spans="1:14" ht="288">
      <c r="A25" s="191">
        <v>18</v>
      </c>
      <c r="B25" s="216" t="s">
        <v>385</v>
      </c>
      <c r="C25" s="202" t="s">
        <v>386</v>
      </c>
      <c r="D25" s="202" t="s">
        <v>387</v>
      </c>
      <c r="E25" s="202"/>
      <c r="F25" s="202" t="s">
        <v>97</v>
      </c>
      <c r="G25" s="194"/>
      <c r="H25" s="203">
        <v>3</v>
      </c>
      <c r="I25" s="158" t="str">
        <f t="shared" si="3"/>
        <v>Implementación.</v>
      </c>
      <c r="J25" s="204">
        <f t="shared" si="4"/>
        <v>0.75</v>
      </c>
      <c r="K25" s="205" t="str">
        <f t="shared" si="5"/>
        <v>El elemento de control está operando de acuerdo al proceso.</v>
      </c>
      <c r="L25" s="198"/>
      <c r="M25" s="199"/>
      <c r="N25" s="200"/>
    </row>
    <row r="26" spans="1:14" ht="120">
      <c r="A26" s="191">
        <v>19</v>
      </c>
      <c r="B26" s="217" t="s">
        <v>23</v>
      </c>
      <c r="C26" s="193" t="s">
        <v>386</v>
      </c>
      <c r="D26" s="193" t="s">
        <v>387</v>
      </c>
      <c r="E26" s="200"/>
      <c r="F26" s="200" t="s">
        <v>97</v>
      </c>
      <c r="G26" s="194"/>
      <c r="H26" s="195">
        <v>3</v>
      </c>
      <c r="I26" s="154" t="str">
        <f t="shared" si="3"/>
        <v>Implementación.</v>
      </c>
      <c r="J26" s="196">
        <f t="shared" si="4"/>
        <v>0.75</v>
      </c>
      <c r="K26" s="197" t="str">
        <f t="shared" si="5"/>
        <v>El elemento de control está operando de acuerdo al proceso.</v>
      </c>
      <c r="L26" s="198"/>
      <c r="M26" s="199"/>
      <c r="N26" s="200"/>
    </row>
    <row r="27" spans="1:14" ht="204">
      <c r="A27" s="191">
        <v>20</v>
      </c>
      <c r="B27" s="216" t="s">
        <v>388</v>
      </c>
      <c r="C27" s="202" t="s">
        <v>386</v>
      </c>
      <c r="D27" s="202" t="s">
        <v>387</v>
      </c>
      <c r="E27" s="202"/>
      <c r="F27" s="202" t="s">
        <v>97</v>
      </c>
      <c r="G27" s="194"/>
      <c r="H27" s="203">
        <v>3</v>
      </c>
      <c r="I27" s="158" t="str">
        <f t="shared" si="3"/>
        <v>Implementación.</v>
      </c>
      <c r="J27" s="204">
        <f t="shared" si="4"/>
        <v>0.75</v>
      </c>
      <c r="K27" s="205" t="str">
        <f t="shared" si="5"/>
        <v>El elemento de control está operando de acuerdo al proceso.</v>
      </c>
      <c r="L27" s="198"/>
      <c r="M27" s="199"/>
      <c r="N27" s="200"/>
    </row>
    <row r="28" spans="1:14" ht="408">
      <c r="A28" s="191">
        <v>21</v>
      </c>
      <c r="B28" s="217" t="s">
        <v>389</v>
      </c>
      <c r="C28" s="193" t="s">
        <v>346</v>
      </c>
      <c r="D28" s="193" t="s">
        <v>347</v>
      </c>
      <c r="E28" s="193" t="s">
        <v>390</v>
      </c>
      <c r="F28" s="193" t="s">
        <v>391</v>
      </c>
      <c r="G28" s="194"/>
      <c r="H28" s="195">
        <v>3</v>
      </c>
      <c r="I28" s="154" t="str">
        <f t="shared" si="3"/>
        <v>Implementación.</v>
      </c>
      <c r="J28" s="196">
        <f t="shared" si="4"/>
        <v>0.75</v>
      </c>
      <c r="K28" s="197" t="str">
        <f t="shared" si="5"/>
        <v>El elemento de control está operando de acuerdo al proceso.</v>
      </c>
      <c r="L28" s="198"/>
      <c r="M28" s="199"/>
      <c r="N28" s="200"/>
    </row>
    <row r="29" spans="1:14" ht="324">
      <c r="A29" s="191">
        <v>22</v>
      </c>
      <c r="B29" s="216" t="s">
        <v>392</v>
      </c>
      <c r="C29" s="202" t="s">
        <v>346</v>
      </c>
      <c r="D29" s="202" t="s">
        <v>347</v>
      </c>
      <c r="E29" s="202" t="s">
        <v>393</v>
      </c>
      <c r="F29" s="202" t="s">
        <v>394</v>
      </c>
      <c r="G29" s="194"/>
      <c r="H29" s="203">
        <v>3</v>
      </c>
      <c r="I29" s="158" t="str">
        <f t="shared" si="3"/>
        <v>Implementación.</v>
      </c>
      <c r="J29" s="204">
        <f t="shared" si="4"/>
        <v>0.75</v>
      </c>
      <c r="K29" s="205" t="str">
        <f t="shared" si="5"/>
        <v>El elemento de control está operando de acuerdo al proceso.</v>
      </c>
      <c r="L29" s="198"/>
      <c r="M29" s="199"/>
      <c r="N29" s="200"/>
    </row>
    <row r="30" spans="1:14" ht="204">
      <c r="A30" s="191">
        <v>23</v>
      </c>
      <c r="B30" s="217" t="s">
        <v>395</v>
      </c>
      <c r="C30" s="193" t="s">
        <v>396</v>
      </c>
      <c r="D30" s="193" t="s">
        <v>397</v>
      </c>
      <c r="E30" s="193"/>
      <c r="F30" s="193"/>
      <c r="G30" s="194"/>
      <c r="H30" s="195">
        <v>2</v>
      </c>
      <c r="I30" s="154" t="str">
        <f t="shared" si="3"/>
        <v>Implementación.</v>
      </c>
      <c r="J30" s="196">
        <f t="shared" si="4"/>
        <v>0.5</v>
      </c>
      <c r="K30" s="197" t="str">
        <f t="shared" si="5"/>
        <v>El elemento de control está formalizado.</v>
      </c>
      <c r="L30" s="198"/>
      <c r="M30" s="199"/>
      <c r="N30" s="200"/>
    </row>
    <row r="31" spans="1:14" ht="360.75" thickBot="1">
      <c r="A31" s="191">
        <v>24</v>
      </c>
      <c r="B31" s="216" t="s">
        <v>398</v>
      </c>
      <c r="C31" s="202" t="s">
        <v>396</v>
      </c>
      <c r="D31" s="202" t="s">
        <v>397</v>
      </c>
      <c r="E31" s="202"/>
      <c r="F31" s="202"/>
      <c r="G31" s="194"/>
      <c r="H31" s="203">
        <v>2</v>
      </c>
      <c r="I31" s="158" t="str">
        <f t="shared" si="3"/>
        <v>Implementación.</v>
      </c>
      <c r="J31" s="204">
        <f t="shared" si="4"/>
        <v>0.5</v>
      </c>
      <c r="K31" s="205" t="str">
        <f t="shared" si="5"/>
        <v>El elemento de control está formalizado.</v>
      </c>
      <c r="L31" s="198"/>
      <c r="M31" s="199"/>
      <c r="N31" s="200"/>
    </row>
    <row r="32" spans="1:14" ht="15.75" thickBot="1">
      <c r="A32" s="219" t="s">
        <v>24</v>
      </c>
      <c r="B32" s="209"/>
      <c r="C32" s="209"/>
      <c r="D32" s="209"/>
      <c r="E32" s="209"/>
      <c r="F32" s="210"/>
      <c r="G32" s="211"/>
      <c r="H32" s="212"/>
      <c r="I32" s="213"/>
      <c r="J32" s="213"/>
      <c r="K32" s="213"/>
      <c r="L32" s="213"/>
      <c r="M32" s="213"/>
      <c r="N32" s="200"/>
    </row>
    <row r="33" spans="1:14" ht="276">
      <c r="A33" s="191">
        <v>25</v>
      </c>
      <c r="B33" s="217" t="s">
        <v>399</v>
      </c>
      <c r="C33" s="193" t="s">
        <v>346</v>
      </c>
      <c r="D33" s="193" t="s">
        <v>347</v>
      </c>
      <c r="E33" s="193" t="s">
        <v>400</v>
      </c>
      <c r="F33" s="193"/>
      <c r="G33" s="194"/>
      <c r="H33" s="195">
        <v>3</v>
      </c>
      <c r="I33" s="154" t="str">
        <f t="shared" ref="I33:I38" si="6">IF(H33=1,"Implementación inicial.",IF(H33=2,"Implementación.",IF(H33=3,"Implementación.",IF(H33=4,"Efectividad.",0))))</f>
        <v>Implementación.</v>
      </c>
      <c r="J33" s="196">
        <f t="shared" ref="J33:J38" si="7">IF(H33=1,0.25,IF(H33=2,0.5,IF(H33=3,0.75,IF(H33=4,1,0))))</f>
        <v>0.75</v>
      </c>
      <c r="K33" s="197" t="str">
        <f t="shared" ref="K33:K38" si="8">IF(J33=0.25,"El elemento de control no está formalizado.",IF(J33=0.5,"El elemento de control está formalizado.",IF(J33=0.75,"El elemento de control está operando de acuerdo al proceso.",IF(J33=1,"El elemento de control se supervisa periódicamente.",0))))</f>
        <v>El elemento de control está operando de acuerdo al proceso.</v>
      </c>
      <c r="L33" s="198">
        <f>AVERAGE(J33:J38)</f>
        <v>0.875</v>
      </c>
      <c r="M33" s="218" t="str">
        <f>IF(L33&lt;0.39,"BAJO",IF(L33&lt;0.69,"MEDIO",IF(L33&lt;=1,"ALTO",0)))</f>
        <v>ALTO</v>
      </c>
      <c r="N33" s="200"/>
    </row>
    <row r="34" spans="1:14" ht="324">
      <c r="A34" s="191">
        <v>26</v>
      </c>
      <c r="B34" s="216" t="s">
        <v>401</v>
      </c>
      <c r="C34" s="202" t="s">
        <v>346</v>
      </c>
      <c r="D34" s="202" t="s">
        <v>347</v>
      </c>
      <c r="E34" s="202" t="s">
        <v>402</v>
      </c>
      <c r="F34" s="202" t="s">
        <v>403</v>
      </c>
      <c r="G34" s="220"/>
      <c r="H34" s="203">
        <v>4</v>
      </c>
      <c r="I34" s="158" t="str">
        <f t="shared" si="6"/>
        <v>Efectividad.</v>
      </c>
      <c r="J34" s="204">
        <f t="shared" si="7"/>
        <v>1</v>
      </c>
      <c r="K34" s="205" t="str">
        <f t="shared" si="8"/>
        <v>El elemento de control se supervisa periódicamente.</v>
      </c>
      <c r="L34" s="198"/>
      <c r="M34" s="199"/>
      <c r="N34" s="200"/>
    </row>
    <row r="35" spans="1:14" ht="192">
      <c r="A35" s="191">
        <v>27</v>
      </c>
      <c r="B35" s="217" t="s">
        <v>404</v>
      </c>
      <c r="C35" s="193" t="s">
        <v>346</v>
      </c>
      <c r="D35" s="193" t="s">
        <v>347</v>
      </c>
      <c r="E35" s="193" t="s">
        <v>405</v>
      </c>
      <c r="F35" s="193" t="s">
        <v>352</v>
      </c>
      <c r="G35" s="194"/>
      <c r="H35" s="195">
        <v>4</v>
      </c>
      <c r="I35" s="154" t="str">
        <f t="shared" si="6"/>
        <v>Efectividad.</v>
      </c>
      <c r="J35" s="196">
        <f t="shared" si="7"/>
        <v>1</v>
      </c>
      <c r="K35" s="197" t="str">
        <f t="shared" si="8"/>
        <v>El elemento de control se supervisa periódicamente.</v>
      </c>
      <c r="L35" s="198"/>
      <c r="M35" s="199"/>
      <c r="N35" s="200"/>
    </row>
    <row r="36" spans="1:14" ht="312">
      <c r="A36" s="191">
        <v>28</v>
      </c>
      <c r="B36" s="216" t="s">
        <v>406</v>
      </c>
      <c r="C36" s="202" t="s">
        <v>407</v>
      </c>
      <c r="D36" s="202" t="s">
        <v>408</v>
      </c>
      <c r="E36" s="202"/>
      <c r="F36" s="202"/>
      <c r="G36" s="220"/>
      <c r="H36" s="203">
        <v>4</v>
      </c>
      <c r="I36" s="158" t="str">
        <f t="shared" si="6"/>
        <v>Efectividad.</v>
      </c>
      <c r="J36" s="204">
        <f t="shared" si="7"/>
        <v>1</v>
      </c>
      <c r="K36" s="205" t="str">
        <f t="shared" si="8"/>
        <v>El elemento de control se supervisa periódicamente.</v>
      </c>
      <c r="L36" s="198"/>
      <c r="M36" s="199"/>
      <c r="N36" s="200"/>
    </row>
    <row r="37" spans="1:14" ht="180">
      <c r="A37" s="191">
        <v>29</v>
      </c>
      <c r="B37" s="217" t="s">
        <v>25</v>
      </c>
      <c r="C37" s="193" t="s">
        <v>284</v>
      </c>
      <c r="D37" s="193" t="s">
        <v>354</v>
      </c>
      <c r="E37" s="193" t="s">
        <v>409</v>
      </c>
      <c r="F37" s="193" t="s">
        <v>410</v>
      </c>
      <c r="G37" s="194"/>
      <c r="H37" s="195">
        <v>4</v>
      </c>
      <c r="I37" s="154" t="str">
        <f t="shared" si="6"/>
        <v>Efectividad.</v>
      </c>
      <c r="J37" s="196">
        <f t="shared" si="7"/>
        <v>1</v>
      </c>
      <c r="K37" s="197" t="str">
        <f t="shared" si="8"/>
        <v>El elemento de control se supervisa periódicamente.</v>
      </c>
      <c r="L37" s="198"/>
      <c r="M37" s="199"/>
      <c r="N37" s="200"/>
    </row>
    <row r="38" spans="1:14" ht="252.75" thickBot="1">
      <c r="A38" s="191">
        <v>30</v>
      </c>
      <c r="B38" s="216" t="s">
        <v>26</v>
      </c>
      <c r="C38" s="202" t="s">
        <v>407</v>
      </c>
      <c r="D38" s="202" t="s">
        <v>408</v>
      </c>
      <c r="E38" s="202"/>
      <c r="F38" s="202"/>
      <c r="G38" s="220"/>
      <c r="H38" s="203">
        <v>2</v>
      </c>
      <c r="I38" s="158" t="str">
        <f t="shared" si="6"/>
        <v>Implementación.</v>
      </c>
      <c r="J38" s="204">
        <f t="shared" si="7"/>
        <v>0.5</v>
      </c>
      <c r="K38" s="205" t="str">
        <f t="shared" si="8"/>
        <v>El elemento de control está formalizado.</v>
      </c>
      <c r="L38" s="198"/>
      <c r="M38" s="221"/>
      <c r="N38" s="200"/>
    </row>
    <row r="39" spans="1:14" ht="15.75" thickBot="1">
      <c r="A39" s="222" t="s">
        <v>27</v>
      </c>
      <c r="B39" s="209"/>
      <c r="C39" s="209"/>
      <c r="D39" s="209"/>
      <c r="E39" s="209"/>
      <c r="F39" s="210"/>
      <c r="G39" s="211"/>
      <c r="H39" s="212"/>
      <c r="I39" s="213"/>
      <c r="J39" s="213"/>
      <c r="K39" s="213"/>
      <c r="L39" s="213"/>
      <c r="M39" s="213"/>
      <c r="N39" s="200"/>
    </row>
    <row r="40" spans="1:14" ht="204">
      <c r="A40" s="191">
        <v>31</v>
      </c>
      <c r="B40" s="214" t="s">
        <v>411</v>
      </c>
      <c r="C40" s="193" t="s">
        <v>95</v>
      </c>
      <c r="D40" s="193" t="s">
        <v>140</v>
      </c>
      <c r="E40" s="193" t="s">
        <v>96</v>
      </c>
      <c r="F40" s="193" t="s">
        <v>149</v>
      </c>
      <c r="G40" s="194"/>
      <c r="H40" s="195">
        <v>3</v>
      </c>
      <c r="I40" s="154" t="str">
        <f>IF(H40=1,"Implementación inicial.",IF(H40=2,"Implementación.",IF(H40=3,"Implementación.",IF(H40=4,"Efectividad.",0))))</f>
        <v>Implementación.</v>
      </c>
      <c r="J40" s="196">
        <f>IF(H40=1,0.25,IF(H40=2,0.5,IF(H40=3,0.75,IF(H40=4,1,0))))</f>
        <v>0.75</v>
      </c>
      <c r="K40" s="197" t="str">
        <f>IF(J40=0.25,"El elemento de control no está formalizado.",IF(J40=0.5,"El elemento de control está formalizado.",IF(J40=0.75,"El elemento de control está operando de acuerdo al proceso.",IF(J40=1,"El elemento de control se supervisa periódicamente.",0))))</f>
        <v>El elemento de control está operando de acuerdo al proceso.</v>
      </c>
      <c r="L40" s="198">
        <f>AVERAGE(J40:J42)</f>
        <v>0.75</v>
      </c>
      <c r="M40" s="218" t="str">
        <f>IF(L40&lt;0.39,"BAJO",IF(L40&lt;0.69,"MEDIO",IF(L40&lt;=1,"ALTO",0)))</f>
        <v>ALTO</v>
      </c>
      <c r="N40" s="200"/>
    </row>
    <row r="41" spans="1:14" ht="312">
      <c r="A41" s="191">
        <v>32</v>
      </c>
      <c r="B41" s="216" t="s">
        <v>412</v>
      </c>
      <c r="C41" s="202" t="s">
        <v>95</v>
      </c>
      <c r="D41" s="202" t="s">
        <v>140</v>
      </c>
      <c r="E41" s="202" t="s">
        <v>96</v>
      </c>
      <c r="F41" s="202" t="s">
        <v>149</v>
      </c>
      <c r="G41" s="220"/>
      <c r="H41" s="203">
        <v>3</v>
      </c>
      <c r="I41" s="158" t="str">
        <f>IF(H41=1,"Implementación inicial.",IF(H41=2,"Implementación.",IF(H41=3,"Implementación.",IF(H41=4,"Efectividad.",0))))</f>
        <v>Implementación.</v>
      </c>
      <c r="J41" s="204">
        <f>IF(H41=1,0.25,IF(H41=2,0.5,IF(H41=3,0.75,IF(H41=4,1,0))))</f>
        <v>0.75</v>
      </c>
      <c r="K41" s="205" t="str">
        <f>IF(J41=0.25,"El elemento de control no está formalizado.",IF(J41=0.5,"El elemento de control está formalizado.",IF(J41=0.75,"El elemento de control está operando de acuerdo al proceso.",IF(J41=1,"El elemento de control se supervisa periódicamente.",0))))</f>
        <v>El elemento de control está operando de acuerdo al proceso.</v>
      </c>
      <c r="L41" s="198"/>
      <c r="M41" s="199"/>
      <c r="N41" s="200"/>
    </row>
    <row r="42" spans="1:14" ht="300">
      <c r="A42" s="191">
        <v>33</v>
      </c>
      <c r="B42" s="217" t="s">
        <v>413</v>
      </c>
      <c r="C42" s="193" t="s">
        <v>95</v>
      </c>
      <c r="D42" s="193" t="s">
        <v>140</v>
      </c>
      <c r="E42" s="193" t="s">
        <v>96</v>
      </c>
      <c r="F42" s="193" t="s">
        <v>149</v>
      </c>
      <c r="G42" s="194"/>
      <c r="H42" s="195">
        <v>3</v>
      </c>
      <c r="I42" s="154" t="str">
        <f>IF(H42=1,"Implementación inicial.",IF(H42=2,"Implementación.",IF(H42=3,"Implementación.",IF(H42=4,"Efectividad.",0))))</f>
        <v>Implementación.</v>
      </c>
      <c r="J42" s="196">
        <f>IF(H42=1,0.25,IF(H42=2,0.5,IF(H42=3,0.75,IF(H42=4,1,0))))</f>
        <v>0.75</v>
      </c>
      <c r="K42" s="19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98"/>
      <c r="M42" s="199"/>
      <c r="N42" s="200"/>
    </row>
    <row r="43" spans="1:14" ht="18">
      <c r="A43" s="190"/>
      <c r="B43" s="223"/>
      <c r="C43" s="224"/>
      <c r="D43" s="224"/>
      <c r="E43" s="225"/>
      <c r="F43" s="225"/>
      <c r="G43" s="225"/>
      <c r="H43" s="190"/>
      <c r="I43" s="190"/>
      <c r="J43" s="226" t="s">
        <v>28</v>
      </c>
      <c r="K43" s="227"/>
      <c r="L43" s="228">
        <f>(+L6+L15+L20+L33+L40)/5</f>
        <v>0.7583333333333333</v>
      </c>
      <c r="M43" s="229" t="str">
        <f>IF(L43&lt;0.39,"BAJO",IF(L43&lt;0.69,"MEDIO",IF(L43&lt;=1,"ALTO",0)))</f>
        <v>ALTO</v>
      </c>
      <c r="N43" s="190"/>
    </row>
    <row r="44" spans="1:14">
      <c r="A44" s="190"/>
      <c r="B44" s="230"/>
      <c r="C44" s="231"/>
      <c r="D44" s="231"/>
      <c r="E44" s="190"/>
      <c r="F44" s="190"/>
      <c r="G44" s="225"/>
      <c r="H44" s="190"/>
      <c r="I44" s="190"/>
      <c r="J44" s="190"/>
      <c r="K44" s="190"/>
      <c r="L44" s="190"/>
      <c r="M44" s="190"/>
      <c r="N44" s="190"/>
    </row>
    <row r="45" spans="1:14">
      <c r="A45" s="232"/>
      <c r="B45" s="232"/>
      <c r="C45" s="232"/>
      <c r="D45" s="232"/>
      <c r="E45" s="232"/>
      <c r="F45" s="232"/>
      <c r="G45" s="232"/>
      <c r="H45" s="232"/>
      <c r="I45" s="232"/>
      <c r="J45" s="232"/>
      <c r="K45" s="233"/>
      <c r="L45" s="234"/>
      <c r="M45" s="190"/>
      <c r="N45" s="190"/>
    </row>
    <row r="46" spans="1:14" ht="15.75" thickBot="1">
      <c r="A46" s="235"/>
      <c r="B46" s="235"/>
      <c r="C46" s="235"/>
      <c r="D46" s="235"/>
      <c r="E46" s="235"/>
      <c r="F46" s="235"/>
      <c r="G46" s="236"/>
      <c r="H46" s="235"/>
      <c r="I46" s="235"/>
      <c r="J46" s="235"/>
      <c r="K46" s="237"/>
      <c r="L46" s="237"/>
      <c r="M46" s="190"/>
      <c r="N46" s="190"/>
    </row>
    <row r="47" spans="1:14" ht="15.75" thickBot="1">
      <c r="A47" s="238" t="s">
        <v>414</v>
      </c>
      <c r="B47" s="238"/>
      <c r="C47" s="238"/>
      <c r="D47" s="238"/>
      <c r="E47" s="238"/>
      <c r="F47" s="238"/>
      <c r="G47" s="238"/>
      <c r="H47" s="238"/>
      <c r="I47" s="238"/>
      <c r="J47" s="238"/>
      <c r="K47" s="239" t="s">
        <v>29</v>
      </c>
      <c r="L47" s="240"/>
      <c r="M47" s="190"/>
      <c r="N47" s="200"/>
    </row>
    <row r="48" spans="1:14" ht="15.75" thickBot="1">
      <c r="A48" s="241"/>
      <c r="B48" s="242"/>
      <c r="C48" s="243"/>
      <c r="D48" s="243"/>
      <c r="E48" s="243"/>
      <c r="F48" s="243"/>
      <c r="G48" s="244"/>
      <c r="H48" s="243"/>
      <c r="I48" s="243"/>
      <c r="J48" s="243"/>
      <c r="K48" s="237"/>
      <c r="L48" s="237"/>
      <c r="M48" s="190"/>
      <c r="N48" s="190"/>
    </row>
    <row r="49" spans="1:14" ht="16.5" thickBot="1">
      <c r="A49" s="245" t="s">
        <v>415</v>
      </c>
      <c r="B49" s="246"/>
      <c r="C49" s="246"/>
      <c r="D49" s="246"/>
      <c r="E49" s="246"/>
      <c r="F49" s="247"/>
      <c r="G49" s="246"/>
      <c r="H49" s="246"/>
      <c r="I49" s="246"/>
      <c r="J49" s="248"/>
      <c r="K49" s="237"/>
      <c r="L49" s="237"/>
      <c r="M49" s="190"/>
      <c r="N49" s="190"/>
    </row>
    <row r="50" spans="1:14" ht="39" thickBot="1">
      <c r="A50" s="249" t="s">
        <v>30</v>
      </c>
      <c r="B50" s="250" t="s">
        <v>31</v>
      </c>
      <c r="C50" s="251" t="s">
        <v>32</v>
      </c>
      <c r="D50" s="252"/>
      <c r="E50" s="253" t="s">
        <v>33</v>
      </c>
      <c r="F50" s="249" t="s">
        <v>34</v>
      </c>
      <c r="G50" s="254"/>
      <c r="H50" s="245" t="s">
        <v>35</v>
      </c>
      <c r="I50" s="245"/>
      <c r="J50" s="248"/>
      <c r="K50" s="237"/>
      <c r="L50" s="237"/>
      <c r="M50" s="190"/>
      <c r="N50" s="190"/>
    </row>
    <row r="51" spans="1:14" ht="108.75" thickBot="1">
      <c r="A51" s="255">
        <v>1</v>
      </c>
      <c r="B51" s="256" t="s">
        <v>347</v>
      </c>
      <c r="C51" s="257" t="s">
        <v>346</v>
      </c>
      <c r="D51" s="258"/>
      <c r="E51" s="259" t="s">
        <v>416</v>
      </c>
      <c r="F51" s="260" t="s">
        <v>417</v>
      </c>
      <c r="G51" s="261"/>
      <c r="H51" s="262" t="s">
        <v>418</v>
      </c>
      <c r="I51" s="262"/>
      <c r="J51" s="263"/>
      <c r="K51" s="237"/>
      <c r="L51" s="237"/>
      <c r="M51" s="190"/>
      <c r="N51" s="200"/>
    </row>
    <row r="52" spans="1:14" ht="15.75" thickBot="1">
      <c r="A52" s="255">
        <v>2</v>
      </c>
      <c r="B52" s="256"/>
      <c r="C52" s="264"/>
      <c r="D52" s="265"/>
      <c r="E52" s="259"/>
      <c r="F52" s="260"/>
      <c r="G52" s="261"/>
      <c r="H52" s="262"/>
      <c r="I52" s="262"/>
      <c r="J52" s="263"/>
      <c r="K52" s="237"/>
      <c r="L52" s="237"/>
      <c r="M52" s="190"/>
      <c r="N52" s="200"/>
    </row>
    <row r="53" spans="1:14" ht="15.75" thickBot="1">
      <c r="A53" s="255">
        <v>3</v>
      </c>
      <c r="B53" s="256"/>
      <c r="C53" s="257"/>
      <c r="D53" s="266"/>
      <c r="E53" s="259"/>
      <c r="F53" s="260"/>
      <c r="G53" s="261"/>
      <c r="H53" s="262"/>
      <c r="I53" s="262"/>
      <c r="J53" s="263"/>
      <c r="K53" s="237"/>
      <c r="L53" s="237"/>
      <c r="M53" s="190"/>
      <c r="N53" s="200"/>
    </row>
    <row r="54" spans="1:14" ht="15.75" thickBot="1">
      <c r="A54" s="255">
        <v>4</v>
      </c>
      <c r="B54" s="256"/>
      <c r="C54" s="267"/>
      <c r="D54" s="267"/>
      <c r="E54" s="259"/>
      <c r="F54" s="260"/>
      <c r="G54" s="261"/>
      <c r="H54" s="262"/>
      <c r="I54" s="262"/>
      <c r="J54" s="263"/>
      <c r="K54" s="237"/>
      <c r="L54" s="237"/>
      <c r="M54" s="190"/>
      <c r="N54" s="200"/>
    </row>
    <row r="55" spans="1:14" ht="15.75" thickBot="1">
      <c r="A55" s="255">
        <v>5</v>
      </c>
      <c r="B55" s="268"/>
      <c r="C55" s="262"/>
      <c r="D55" s="269"/>
      <c r="E55" s="259"/>
      <c r="F55" s="260"/>
      <c r="G55" s="261"/>
      <c r="H55" s="262"/>
      <c r="I55" s="262"/>
      <c r="J55" s="263"/>
      <c r="K55" s="237"/>
      <c r="L55" s="237"/>
      <c r="M55" s="190"/>
      <c r="N55" s="200"/>
    </row>
    <row r="56" spans="1:14">
      <c r="A56" s="270"/>
      <c r="B56" s="271"/>
      <c r="C56" s="272"/>
      <c r="D56" s="272"/>
      <c r="E56" s="272"/>
      <c r="F56" s="272"/>
      <c r="G56" s="273"/>
      <c r="H56" s="272"/>
      <c r="I56" s="272"/>
      <c r="J56" s="272"/>
      <c r="K56" s="274"/>
      <c r="L56" s="274"/>
      <c r="M56" s="200"/>
      <c r="N56" s="200"/>
    </row>
    <row r="57" spans="1:14">
      <c r="A57" s="200"/>
      <c r="B57" s="275"/>
      <c r="C57" s="276"/>
      <c r="D57" s="276"/>
      <c r="E57" s="200"/>
      <c r="F57" s="200"/>
      <c r="G57" s="277"/>
      <c r="H57" s="200"/>
      <c r="I57" s="200"/>
      <c r="J57" s="200"/>
      <c r="K57" s="200"/>
      <c r="L57" s="200"/>
      <c r="M57" s="200"/>
      <c r="N57" s="200"/>
    </row>
    <row r="58" spans="1:14">
      <c r="A58" s="200"/>
      <c r="B58" s="275"/>
      <c r="C58" s="276"/>
      <c r="D58" s="276"/>
      <c r="E58" s="200"/>
      <c r="F58" s="200"/>
      <c r="G58" s="277"/>
      <c r="H58" s="200"/>
      <c r="I58" s="200"/>
      <c r="J58" s="200"/>
      <c r="K58" s="200"/>
      <c r="L58" s="200"/>
      <c r="M58" s="200"/>
      <c r="N58" s="200"/>
    </row>
  </sheetData>
  <mergeCells count="34">
    <mergeCell ref="H54:J54"/>
    <mergeCell ref="C55:D55"/>
    <mergeCell ref="H55:J55"/>
    <mergeCell ref="C51:D51"/>
    <mergeCell ref="H51:J51"/>
    <mergeCell ref="C52:D52"/>
    <mergeCell ref="H52:J52"/>
    <mergeCell ref="C53:D53"/>
    <mergeCell ref="H53:J53"/>
    <mergeCell ref="J43:K43"/>
    <mergeCell ref="K45:L45"/>
    <mergeCell ref="A47:J47"/>
    <mergeCell ref="K47:L47"/>
    <mergeCell ref="A49:J49"/>
    <mergeCell ref="C50:D50"/>
    <mergeCell ref="H50:J50"/>
    <mergeCell ref="A32:F32"/>
    <mergeCell ref="L33:L38"/>
    <mergeCell ref="M33:M38"/>
    <mergeCell ref="A39:F39"/>
    <mergeCell ref="L40:L42"/>
    <mergeCell ref="M40:M42"/>
    <mergeCell ref="A14:F14"/>
    <mergeCell ref="L15:L18"/>
    <mergeCell ref="M15:M18"/>
    <mergeCell ref="A19:F19"/>
    <mergeCell ref="L20:L31"/>
    <mergeCell ref="M20:M31"/>
    <mergeCell ref="A1:F1"/>
    <mergeCell ref="A2:F2"/>
    <mergeCell ref="J2:L2"/>
    <mergeCell ref="A5:F5"/>
    <mergeCell ref="L6:L13"/>
    <mergeCell ref="M6:M13"/>
  </mergeCells>
  <dataValidations count="1">
    <dataValidation type="list" allowBlank="1" showInputMessage="1" showErrorMessage="1" sqref="H6:H13 H15:H18 H20:H31 H33:H38 H40:H42" xr:uid="{E21468F8-4937-4776-A592-C613F9593660}">
      <formula1>"1,2,3,4"</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4D8E-64B9-4AD2-B3BB-E1A572C4B02E}">
  <dimension ref="A1:N61"/>
  <sheetViews>
    <sheetView topLeftCell="A10" workbookViewId="0">
      <selection activeCell="N9" sqref="N9"/>
    </sheetView>
  </sheetViews>
  <sheetFormatPr baseColWidth="10" defaultRowHeight="15"/>
  <cols>
    <col min="7" max="7" width="1.5703125" customWidth="1"/>
  </cols>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419</v>
      </c>
      <c r="B4" s="115"/>
      <c r="C4" s="115"/>
      <c r="D4" s="115"/>
      <c r="E4" s="115"/>
      <c r="F4" s="118" t="s">
        <v>420</v>
      </c>
      <c r="G4" s="118"/>
      <c r="H4" s="118"/>
      <c r="I4" s="118"/>
      <c r="J4" s="118"/>
      <c r="K4" s="118"/>
      <c r="L4" s="118"/>
      <c r="M4" s="16"/>
      <c r="N4" s="17"/>
    </row>
    <row r="5" spans="1:14" ht="18.75">
      <c r="A5" s="115" t="s">
        <v>421</v>
      </c>
      <c r="B5" s="115"/>
      <c r="C5" s="115"/>
      <c r="D5" s="115"/>
      <c r="E5" s="115"/>
      <c r="F5" s="115"/>
      <c r="G5" s="111"/>
      <c r="H5" s="18"/>
      <c r="I5" s="18"/>
      <c r="J5" s="19"/>
      <c r="K5" s="19"/>
      <c r="L5" s="19"/>
      <c r="M5" s="20"/>
      <c r="N5" s="17"/>
    </row>
    <row r="6" spans="1:14" ht="18.75">
      <c r="A6" s="115" t="s">
        <v>422</v>
      </c>
      <c r="B6" s="115"/>
      <c r="C6" s="115"/>
      <c r="D6" s="115"/>
      <c r="E6" s="115"/>
      <c r="F6" s="115"/>
      <c r="G6" s="111"/>
      <c r="H6" s="18"/>
      <c r="I6" s="18"/>
      <c r="J6" s="19"/>
      <c r="K6" s="19"/>
      <c r="L6" s="19"/>
      <c r="M6" s="20"/>
      <c r="N6" s="17"/>
    </row>
    <row r="7" spans="1:14" ht="18.75">
      <c r="A7" s="115" t="s">
        <v>423</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424</v>
      </c>
      <c r="D11" s="38" t="s">
        <v>425</v>
      </c>
      <c r="E11" s="38" t="s">
        <v>426</v>
      </c>
      <c r="F11" s="38" t="s">
        <v>427</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0.78125</v>
      </c>
      <c r="M11" s="123" t="str">
        <f>IF(L11&lt;0.39,"BAJO",IF(L11&lt;0.69,"MEDIO",IF(L11&lt;=1,"ALTO",0)))</f>
        <v>ALTO</v>
      </c>
      <c r="N11" s="44"/>
    </row>
    <row r="12" spans="1:14" ht="378">
      <c r="A12" s="36">
        <v>2</v>
      </c>
      <c r="B12" s="46" t="s">
        <v>67</v>
      </c>
      <c r="C12" s="47" t="s">
        <v>424</v>
      </c>
      <c r="D12" s="47" t="s">
        <v>425</v>
      </c>
      <c r="E12" s="47" t="s">
        <v>428</v>
      </c>
      <c r="F12" s="47" t="s">
        <v>429</v>
      </c>
      <c r="G12" s="39"/>
      <c r="H12" s="48">
        <v>2</v>
      </c>
      <c r="I12" s="49" t="str">
        <f t="shared" si="0"/>
        <v>Implementación.</v>
      </c>
      <c r="J12" s="50">
        <f t="shared" si="1"/>
        <v>0.5</v>
      </c>
      <c r="K12" s="51" t="str">
        <f t="shared" si="2"/>
        <v>El elemento de control está formalizado.</v>
      </c>
      <c r="L12" s="122"/>
      <c r="M12" s="123"/>
      <c r="N12" s="44"/>
    </row>
    <row r="13" spans="1:14" ht="409.5">
      <c r="A13" s="36">
        <v>3</v>
      </c>
      <c r="B13" s="37" t="s">
        <v>68</v>
      </c>
      <c r="C13" s="38" t="s">
        <v>430</v>
      </c>
      <c r="D13" s="38" t="s">
        <v>431</v>
      </c>
      <c r="E13" s="38" t="s">
        <v>432</v>
      </c>
      <c r="F13" s="38" t="s">
        <v>103</v>
      </c>
      <c r="G13" s="39"/>
      <c r="H13" s="40">
        <v>4</v>
      </c>
      <c r="I13" s="41" t="str">
        <f t="shared" si="0"/>
        <v>Efectividad.</v>
      </c>
      <c r="J13" s="42">
        <f t="shared" si="1"/>
        <v>1</v>
      </c>
      <c r="K13" s="43" t="str">
        <f t="shared" si="2"/>
        <v>El elemento de control se supervisa periódicamente.</v>
      </c>
      <c r="L13" s="122"/>
      <c r="M13" s="123"/>
      <c r="N13" s="44"/>
    </row>
    <row r="14" spans="1:14" ht="256.5">
      <c r="A14" s="36">
        <v>4</v>
      </c>
      <c r="B14" s="46" t="s">
        <v>69</v>
      </c>
      <c r="C14" s="47" t="s">
        <v>424</v>
      </c>
      <c r="D14" s="47" t="s">
        <v>425</v>
      </c>
      <c r="E14" s="47" t="s">
        <v>433</v>
      </c>
      <c r="F14" s="47" t="s">
        <v>216</v>
      </c>
      <c r="G14" s="39"/>
      <c r="H14" s="48">
        <v>2</v>
      </c>
      <c r="I14" s="49" t="str">
        <f t="shared" si="0"/>
        <v>Implementación.</v>
      </c>
      <c r="J14" s="50">
        <f t="shared" si="1"/>
        <v>0.5</v>
      </c>
      <c r="K14" s="51" t="str">
        <f t="shared" si="2"/>
        <v>El elemento de control está formalizado.</v>
      </c>
      <c r="L14" s="122"/>
      <c r="M14" s="123"/>
      <c r="N14" s="44"/>
    </row>
    <row r="15" spans="1:14" ht="364.5">
      <c r="A15" s="36">
        <v>5</v>
      </c>
      <c r="B15" s="37" t="s">
        <v>40</v>
      </c>
      <c r="C15" s="38" t="s">
        <v>424</v>
      </c>
      <c r="D15" s="38" t="s">
        <v>425</v>
      </c>
      <c r="E15" s="38" t="s">
        <v>434</v>
      </c>
      <c r="F15" s="38" t="s">
        <v>361</v>
      </c>
      <c r="G15" s="39"/>
      <c r="H15" s="40">
        <v>4</v>
      </c>
      <c r="I15" s="41" t="str">
        <f t="shared" si="0"/>
        <v>Efectividad.</v>
      </c>
      <c r="J15" s="42">
        <f t="shared" si="1"/>
        <v>1</v>
      </c>
      <c r="K15" s="43" t="str">
        <f t="shared" si="2"/>
        <v>El elemento de control se supervisa periódicamente.</v>
      </c>
      <c r="L15" s="122"/>
      <c r="M15" s="123"/>
      <c r="N15" s="44"/>
    </row>
    <row r="16" spans="1:14" ht="202.5">
      <c r="A16" s="36">
        <v>6</v>
      </c>
      <c r="B16" s="46" t="s">
        <v>70</v>
      </c>
      <c r="C16" s="47" t="s">
        <v>424</v>
      </c>
      <c r="D16" s="47" t="s">
        <v>425</v>
      </c>
      <c r="E16" s="47" t="s">
        <v>434</v>
      </c>
      <c r="F16" s="47" t="s">
        <v>361</v>
      </c>
      <c r="G16" s="52"/>
      <c r="H16" s="48">
        <v>4</v>
      </c>
      <c r="I16" s="49" t="str">
        <f t="shared" si="0"/>
        <v>Efectividad.</v>
      </c>
      <c r="J16" s="50">
        <f t="shared" si="1"/>
        <v>1</v>
      </c>
      <c r="K16" s="51" t="str">
        <f t="shared" si="2"/>
        <v>El elemento de control se supervisa periódicamente.</v>
      </c>
      <c r="L16" s="122"/>
      <c r="M16" s="123"/>
      <c r="N16" s="44"/>
    </row>
    <row r="17" spans="1:14" ht="409.5">
      <c r="A17" s="36">
        <v>7</v>
      </c>
      <c r="B17" s="37" t="s">
        <v>41</v>
      </c>
      <c r="C17" s="38" t="s">
        <v>424</v>
      </c>
      <c r="D17" s="38" t="s">
        <v>425</v>
      </c>
      <c r="E17" s="38" t="s">
        <v>435</v>
      </c>
      <c r="F17" s="38" t="s">
        <v>146</v>
      </c>
      <c r="G17" s="53"/>
      <c r="H17" s="40">
        <v>3</v>
      </c>
      <c r="I17" s="41" t="str">
        <f t="shared" si="0"/>
        <v>Implementación.</v>
      </c>
      <c r="J17" s="42">
        <f t="shared" si="1"/>
        <v>0.75</v>
      </c>
      <c r="K17" s="43" t="str">
        <f t="shared" si="2"/>
        <v>El elemento de control está operando de acuerdo al proceso.</v>
      </c>
      <c r="L17" s="122"/>
      <c r="M17" s="123"/>
      <c r="N17" s="44"/>
    </row>
    <row r="18" spans="1:14" ht="257.25" thickBot="1">
      <c r="A18" s="36">
        <v>8</v>
      </c>
      <c r="B18" s="46" t="s">
        <v>42</v>
      </c>
      <c r="C18" s="47" t="s">
        <v>424</v>
      </c>
      <c r="D18" s="47" t="s">
        <v>425</v>
      </c>
      <c r="E18" s="47" t="s">
        <v>436</v>
      </c>
      <c r="F18" s="47" t="s">
        <v>97</v>
      </c>
      <c r="G18" s="39"/>
      <c r="H18" s="48">
        <v>2</v>
      </c>
      <c r="I18" s="49" t="str">
        <f t="shared" si="0"/>
        <v>Implementación.</v>
      </c>
      <c r="J18" s="50">
        <f t="shared" si="1"/>
        <v>0.5</v>
      </c>
      <c r="K18" s="51" t="str">
        <f t="shared" si="2"/>
        <v>El elemento de control está formalizado.</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c r="D20" s="38"/>
      <c r="E20" s="38"/>
      <c r="F20" s="38"/>
      <c r="G20" s="39"/>
      <c r="H20" s="40">
        <v>1</v>
      </c>
      <c r="I20" s="41" t="str">
        <f>IF(H20=1,"Implementación inicial.",IF(H20=2,"Implementación.",IF(H20=3,"Implementación.",IF(H20=4,"Efectividad.",0))))</f>
        <v>Implementación inicial.</v>
      </c>
      <c r="J20" s="42">
        <f>IF(H20=1,0.25,IF(H20=2,0.5,IF(H20=3,0.75,IF(H20=4,1,0))))</f>
        <v>0.25</v>
      </c>
      <c r="K20" s="43" t="str">
        <f>IF(J20=0.25,"El elemento de control no está formalizado.",IF(J20=0.5,"El elemento de control está formalizado.",IF(J20=0.75,"El elemento de control está operando de acuerdo al proceso.",IF(J20=1,"El elemento de control se supervisa periódicamente.",0))))</f>
        <v>El elemento de control no está formalizado.</v>
      </c>
      <c r="L20" s="122">
        <f>AVERAGE(J20:J23)</f>
        <v>0.625</v>
      </c>
      <c r="M20" s="127" t="str">
        <f>IF(L20&lt;0.39,"BAJO",IF(L20&lt;0.69,"MEDIO",IF(L20&lt;=1,"ALTO",0)))</f>
        <v>MEDIO</v>
      </c>
      <c r="N20" s="44"/>
    </row>
    <row r="21" spans="1:14" ht="405">
      <c r="A21" s="36">
        <v>10</v>
      </c>
      <c r="B21" s="58" t="s">
        <v>51</v>
      </c>
      <c r="C21" s="47" t="s">
        <v>120</v>
      </c>
      <c r="D21" s="47" t="s">
        <v>122</v>
      </c>
      <c r="E21" s="47" t="s">
        <v>121</v>
      </c>
      <c r="F21" s="47" t="s">
        <v>157</v>
      </c>
      <c r="G21" s="39"/>
      <c r="H21" s="48">
        <v>3</v>
      </c>
      <c r="I21" s="49" t="str">
        <f>IF(H21=1,"Implementación inicial.",IF(H21=2,"Implementación.",IF(H21=3,"Implementación.",IF(H21=4,"Efectividad.",0))))</f>
        <v>Implementación.</v>
      </c>
      <c r="J21" s="50">
        <f>IF(H21=1,0.25,IF(H21=2,0.5,IF(H21=3,0.75,IF(H21=4,1,0))))</f>
        <v>0.75</v>
      </c>
      <c r="K21" s="51" t="str">
        <f>IF(J21=0.25,"El elemento de control no está formalizado.",IF(J21=0.5,"El elemento de control está formalizado.",IF(J21=0.75,"El elemento de control está operando de acuerdo al proceso.",IF(J21=1,"El elemento de control se supervisa periódicamente.",0))))</f>
        <v>El elemento de control está operando de acuerdo al proceso.</v>
      </c>
      <c r="L21" s="122"/>
      <c r="M21" s="123"/>
      <c r="N21" s="44"/>
    </row>
    <row r="22" spans="1:14" ht="243">
      <c r="A22" s="36">
        <v>11</v>
      </c>
      <c r="B22" s="57" t="s">
        <v>52</v>
      </c>
      <c r="C22" s="38" t="s">
        <v>120</v>
      </c>
      <c r="D22" s="38" t="s">
        <v>122</v>
      </c>
      <c r="E22" s="38" t="s">
        <v>121</v>
      </c>
      <c r="F22" s="38" t="s">
        <v>157</v>
      </c>
      <c r="G22" s="39"/>
      <c r="H22" s="40">
        <v>3</v>
      </c>
      <c r="I22" s="41" t="str">
        <f>IF(H22=1,"Implementación inicial.",IF(H22=2,"Implementación.",IF(H22=3,"Implementación.",IF(H22=4,"Efectividad.",0))))</f>
        <v>Implementación.</v>
      </c>
      <c r="J22" s="42">
        <f>IF(H22=1,0.25,IF(H22=2,0.5,IF(H22=3,0.75,IF(H22=4,1,0))))</f>
        <v>0.75</v>
      </c>
      <c r="K22" s="43"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22"/>
      <c r="M22" s="123"/>
      <c r="N22" s="44"/>
    </row>
    <row r="23" spans="1:14" ht="351.75" thickBot="1">
      <c r="A23" s="36">
        <v>12</v>
      </c>
      <c r="B23" s="58" t="s">
        <v>43</v>
      </c>
      <c r="C23" s="47" t="s">
        <v>98</v>
      </c>
      <c r="D23" s="47" t="s">
        <v>123</v>
      </c>
      <c r="E23" s="47" t="s">
        <v>124</v>
      </c>
      <c r="F23" s="47" t="s">
        <v>157</v>
      </c>
      <c r="G23" s="39"/>
      <c r="H23" s="48">
        <v>3</v>
      </c>
      <c r="I23" s="49" t="str">
        <f>IF(H23=1,"Implementación inicial.",IF(H23=2,"Implementación.",IF(H23=3,"Implementación.",IF(H23=4,"Efectividad.",0))))</f>
        <v>Implementación.</v>
      </c>
      <c r="J23" s="50">
        <f>IF(H23=1,0.25,IF(H23=2,0.5,IF(H23=3,0.75,IF(H23=4,1,0))))</f>
        <v>0.75</v>
      </c>
      <c r="K23" s="51"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t="s">
        <v>437</v>
      </c>
      <c r="D25" s="38" t="s">
        <v>438</v>
      </c>
      <c r="E25" s="38" t="s">
        <v>439</v>
      </c>
      <c r="F25" s="38" t="s">
        <v>440</v>
      </c>
      <c r="G25" s="39"/>
      <c r="H25" s="40">
        <v>3</v>
      </c>
      <c r="I25" s="41" t="str">
        <f t="shared" ref="I25:I36" si="3">IF(H25=1,"Implementación inicial.",IF(H25=2,"Implementación.",IF(H25=3,"Implementación.",IF(H25=4,"Efectividad.",0))))</f>
        <v>Implementación.</v>
      </c>
      <c r="J25" s="42">
        <f t="shared" ref="J25:J36" si="4">IF(H25=1,0.25,IF(H25=2,0.5,IF(H25=3,0.75,IF(H25=4,1,0))))</f>
        <v>0.75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22">
        <f>AVERAGE(J25:J36)</f>
        <v>0.77083333333333337</v>
      </c>
      <c r="M25" s="128" t="str">
        <f>IF(L25&lt;0.39,"BAJO",IF(L25&lt;0.69,"MEDIO",IF(L25&lt;=1,"ALTO",0)))</f>
        <v>ALTO</v>
      </c>
      <c r="N25" s="44"/>
    </row>
    <row r="26" spans="1:14" ht="256.5">
      <c r="A26" s="36">
        <v>14</v>
      </c>
      <c r="B26" s="58" t="s">
        <v>45</v>
      </c>
      <c r="C26" s="47" t="s">
        <v>437</v>
      </c>
      <c r="D26" s="47" t="s">
        <v>441</v>
      </c>
      <c r="E26" s="47" t="s">
        <v>442</v>
      </c>
      <c r="F26" s="47" t="s">
        <v>443</v>
      </c>
      <c r="G26" s="39"/>
      <c r="H26" s="48">
        <v>4</v>
      </c>
      <c r="I26" s="49" t="str">
        <f t="shared" si="3"/>
        <v>Efectividad.</v>
      </c>
      <c r="J26" s="50">
        <f t="shared" si="4"/>
        <v>1</v>
      </c>
      <c r="K26" s="51" t="str">
        <f t="shared" si="5"/>
        <v>El elemento de control se supervisa periódicamente.</v>
      </c>
      <c r="L26" s="122"/>
      <c r="M26" s="123"/>
      <c r="N26" s="44"/>
    </row>
    <row r="27" spans="1:14" ht="310.5">
      <c r="A27" s="36">
        <v>15</v>
      </c>
      <c r="B27" s="59" t="s">
        <v>46</v>
      </c>
      <c r="C27" s="38" t="s">
        <v>437</v>
      </c>
      <c r="D27" s="38" t="s">
        <v>441</v>
      </c>
      <c r="E27" s="38" t="s">
        <v>442</v>
      </c>
      <c r="F27" s="38" t="s">
        <v>443</v>
      </c>
      <c r="G27" s="39"/>
      <c r="H27" s="40">
        <v>4</v>
      </c>
      <c r="I27" s="41" t="str">
        <f t="shared" si="3"/>
        <v>Efectividad.</v>
      </c>
      <c r="J27" s="42">
        <f t="shared" si="4"/>
        <v>1</v>
      </c>
      <c r="K27" s="43" t="str">
        <f t="shared" si="5"/>
        <v>El elemento de control se supervisa periódicamente.</v>
      </c>
      <c r="L27" s="122"/>
      <c r="M27" s="123"/>
      <c r="N27" s="44"/>
    </row>
    <row r="28" spans="1:14" ht="189">
      <c r="A28" s="36">
        <v>16</v>
      </c>
      <c r="B28" s="58" t="s">
        <v>57</v>
      </c>
      <c r="C28" s="47" t="s">
        <v>444</v>
      </c>
      <c r="D28" s="47" t="s">
        <v>445</v>
      </c>
      <c r="E28" s="47" t="s">
        <v>446</v>
      </c>
      <c r="F28" s="47" t="s">
        <v>447</v>
      </c>
      <c r="G28" s="53"/>
      <c r="H28" s="48">
        <v>3</v>
      </c>
      <c r="I28" s="49" t="str">
        <f t="shared" si="3"/>
        <v>Implementación.</v>
      </c>
      <c r="J28" s="50">
        <f t="shared" si="4"/>
        <v>0.75</v>
      </c>
      <c r="K28" s="51" t="str">
        <f t="shared" si="5"/>
        <v>El elemento de control está operando de acuerdo al proceso.</v>
      </c>
      <c r="L28" s="122"/>
      <c r="M28" s="123"/>
      <c r="N28" s="44"/>
    </row>
    <row r="29" spans="1:14" ht="324">
      <c r="A29" s="36">
        <v>17</v>
      </c>
      <c r="B29" s="59" t="s">
        <v>47</v>
      </c>
      <c r="C29" s="38" t="s">
        <v>444</v>
      </c>
      <c r="D29" s="38" t="s">
        <v>445</v>
      </c>
      <c r="E29" s="38" t="s">
        <v>448</v>
      </c>
      <c r="F29" s="38" t="s">
        <v>449</v>
      </c>
      <c r="G29" s="39"/>
      <c r="H29" s="40">
        <v>2</v>
      </c>
      <c r="I29" s="41" t="str">
        <f t="shared" si="3"/>
        <v>Implementación.</v>
      </c>
      <c r="J29" s="42">
        <f t="shared" si="4"/>
        <v>0.5</v>
      </c>
      <c r="K29" s="43" t="str">
        <f t="shared" si="5"/>
        <v>El elemento de control está formalizado.</v>
      </c>
      <c r="L29" s="122"/>
      <c r="M29" s="123"/>
      <c r="N29" s="44"/>
    </row>
    <row r="30" spans="1:14" ht="391.5">
      <c r="A30" s="36">
        <v>18</v>
      </c>
      <c r="B30" s="58" t="s">
        <v>48</v>
      </c>
      <c r="C30" s="47" t="s">
        <v>444</v>
      </c>
      <c r="D30" s="47" t="s">
        <v>445</v>
      </c>
      <c r="E30" s="47" t="s">
        <v>448</v>
      </c>
      <c r="F30" s="47" t="s">
        <v>449</v>
      </c>
      <c r="G30" s="39"/>
      <c r="H30" s="48">
        <v>2</v>
      </c>
      <c r="I30" s="49" t="str">
        <f t="shared" si="3"/>
        <v>Implementación.</v>
      </c>
      <c r="J30" s="50">
        <f t="shared" si="4"/>
        <v>0.5</v>
      </c>
      <c r="K30" s="51" t="str">
        <f t="shared" si="5"/>
        <v>El elemento de control está formalizado.</v>
      </c>
      <c r="L30" s="122"/>
      <c r="M30" s="123"/>
      <c r="N30" s="44"/>
    </row>
    <row r="31" spans="1:14" ht="175.5">
      <c r="A31" s="36">
        <v>19</v>
      </c>
      <c r="B31" s="59" t="s">
        <v>23</v>
      </c>
      <c r="C31" s="38" t="s">
        <v>444</v>
      </c>
      <c r="D31" s="38" t="s">
        <v>445</v>
      </c>
      <c r="E31" s="38" t="s">
        <v>450</v>
      </c>
      <c r="F31" s="38" t="s">
        <v>451</v>
      </c>
      <c r="G31" s="39"/>
      <c r="H31" s="40">
        <v>3</v>
      </c>
      <c r="I31" s="41" t="str">
        <f t="shared" si="3"/>
        <v>Implementación.</v>
      </c>
      <c r="J31" s="42">
        <f t="shared" si="4"/>
        <v>0.75</v>
      </c>
      <c r="K31" s="43" t="str">
        <f t="shared" si="5"/>
        <v>El elemento de control está operando de acuerdo al proceso.</v>
      </c>
      <c r="L31" s="122"/>
      <c r="M31" s="123"/>
      <c r="N31" s="44"/>
    </row>
    <row r="32" spans="1:14" ht="283.5">
      <c r="A32" s="36">
        <v>20</v>
      </c>
      <c r="B32" s="58" t="s">
        <v>49</v>
      </c>
      <c r="C32" s="47" t="s">
        <v>444</v>
      </c>
      <c r="D32" s="47" t="s">
        <v>445</v>
      </c>
      <c r="E32" s="47" t="s">
        <v>452</v>
      </c>
      <c r="F32" s="47" t="s">
        <v>453</v>
      </c>
      <c r="G32" s="39"/>
      <c r="H32" s="48">
        <v>4</v>
      </c>
      <c r="I32" s="49" t="str">
        <f t="shared" si="3"/>
        <v>Efectividad.</v>
      </c>
      <c r="J32" s="50">
        <f t="shared" si="4"/>
        <v>1</v>
      </c>
      <c r="K32" s="51" t="str">
        <f t="shared" si="5"/>
        <v>El elemento de control se supervisa periódicamente.</v>
      </c>
      <c r="L32" s="122"/>
      <c r="M32" s="123"/>
      <c r="N32" s="44"/>
    </row>
    <row r="33" spans="1:14" ht="175.5">
      <c r="A33" s="36">
        <v>21</v>
      </c>
      <c r="B33" s="59" t="s">
        <v>50</v>
      </c>
      <c r="C33" s="38" t="s">
        <v>444</v>
      </c>
      <c r="D33" s="38" t="s">
        <v>445</v>
      </c>
      <c r="E33" s="38" t="s">
        <v>454</v>
      </c>
      <c r="F33" s="38" t="s">
        <v>455</v>
      </c>
      <c r="G33" s="39"/>
      <c r="H33" s="40">
        <v>4</v>
      </c>
      <c r="I33" s="41" t="str">
        <f t="shared" si="3"/>
        <v>Efectividad.</v>
      </c>
      <c r="J33" s="42">
        <f t="shared" si="4"/>
        <v>1</v>
      </c>
      <c r="K33" s="43" t="str">
        <f t="shared" si="5"/>
        <v>El elemento de control se supervisa periódicamente.</v>
      </c>
      <c r="L33" s="122"/>
      <c r="M33" s="123"/>
      <c r="N33" s="44"/>
    </row>
    <row r="34" spans="1:14" ht="297">
      <c r="A34" s="36">
        <v>22</v>
      </c>
      <c r="B34" s="58" t="s">
        <v>53</v>
      </c>
      <c r="C34" s="47" t="s">
        <v>444</v>
      </c>
      <c r="D34" s="47" t="s">
        <v>445</v>
      </c>
      <c r="E34" s="47" t="s">
        <v>456</v>
      </c>
      <c r="F34" s="47" t="s">
        <v>457</v>
      </c>
      <c r="G34" s="39"/>
      <c r="H34" s="48">
        <v>4</v>
      </c>
      <c r="I34" s="49" t="str">
        <f t="shared" si="3"/>
        <v>Efectividad.</v>
      </c>
      <c r="J34" s="50">
        <f t="shared" si="4"/>
        <v>1</v>
      </c>
      <c r="K34" s="51" t="str">
        <f t="shared" si="5"/>
        <v>El elemento de control se supervisa periódicamente.</v>
      </c>
      <c r="L34" s="122"/>
      <c r="M34" s="123"/>
      <c r="N34" s="44"/>
    </row>
    <row r="35" spans="1:14" ht="270">
      <c r="A35" s="36">
        <v>23</v>
      </c>
      <c r="B35" s="59" t="s">
        <v>54</v>
      </c>
      <c r="C35" s="38" t="s">
        <v>444</v>
      </c>
      <c r="D35" s="38" t="s">
        <v>445</v>
      </c>
      <c r="E35" s="38" t="s">
        <v>458</v>
      </c>
      <c r="F35" s="38" t="s">
        <v>459</v>
      </c>
      <c r="G35" s="39"/>
      <c r="H35" s="40">
        <v>3</v>
      </c>
      <c r="I35" s="41" t="str">
        <f t="shared" si="3"/>
        <v>Implementación.</v>
      </c>
      <c r="J35" s="42">
        <f t="shared" si="4"/>
        <v>0.75</v>
      </c>
      <c r="K35" s="43" t="str">
        <f t="shared" si="5"/>
        <v>El elemento de control está operando de acuerdo al proceso.</v>
      </c>
      <c r="L35" s="122"/>
      <c r="M35" s="123"/>
      <c r="N35" s="44"/>
    </row>
    <row r="36" spans="1:14" ht="409.6" thickBot="1">
      <c r="A36" s="36">
        <v>24</v>
      </c>
      <c r="B36" s="58" t="s">
        <v>58</v>
      </c>
      <c r="C36" s="47"/>
      <c r="D36" s="47"/>
      <c r="E36" s="47"/>
      <c r="F36" s="47"/>
      <c r="G36" s="39"/>
      <c r="H36" s="48">
        <v>1</v>
      </c>
      <c r="I36" s="49" t="str">
        <f t="shared" si="3"/>
        <v>Implementación inicial.</v>
      </c>
      <c r="J36" s="50">
        <f t="shared" si="4"/>
        <v>0.25</v>
      </c>
      <c r="K36" s="51" t="str">
        <f t="shared" si="5"/>
        <v>El elemento de control no está formalizado.</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t="s">
        <v>444</v>
      </c>
      <c r="D38" s="38" t="s">
        <v>445</v>
      </c>
      <c r="E38" s="38" t="s">
        <v>460</v>
      </c>
      <c r="F38" s="38" t="s">
        <v>461</v>
      </c>
      <c r="G38" s="39"/>
      <c r="H38" s="40">
        <v>3</v>
      </c>
      <c r="I38" s="41" t="str">
        <f t="shared" ref="I38:I43" si="6">IF(H38=1,"Implementación inicial.",IF(H38=2,"Implementación.",IF(H38=3,"Implementación.",IF(H38=4,"Efectividad.",0))))</f>
        <v>Implementación.</v>
      </c>
      <c r="J38" s="42">
        <f t="shared" ref="J38:J43" si="7">IF(H38=1,0.25,IF(H38=2,0.5,IF(H38=3,0.75,IF(H38=4,1,0))))</f>
        <v>0.75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22">
        <f>AVERAGE(J38:J43)</f>
        <v>0.83333333333333337</v>
      </c>
      <c r="M38" s="128" t="str">
        <f>IF(L38&lt;0.39,"BAJO",IF(L38&lt;0.69,"MEDIO",IF(L38&lt;=1,"ALTO",0)))</f>
        <v>ALTO</v>
      </c>
      <c r="N38" s="44"/>
    </row>
    <row r="39" spans="1:14" ht="409.5">
      <c r="A39" s="36">
        <v>26</v>
      </c>
      <c r="B39" s="58" t="s">
        <v>56</v>
      </c>
      <c r="C39" s="47" t="s">
        <v>444</v>
      </c>
      <c r="D39" s="47" t="s">
        <v>445</v>
      </c>
      <c r="E39" s="47" t="s">
        <v>462</v>
      </c>
      <c r="F39" s="47" t="s">
        <v>447</v>
      </c>
      <c r="G39" s="60"/>
      <c r="H39" s="48">
        <v>3</v>
      </c>
      <c r="I39" s="49" t="str">
        <f t="shared" si="6"/>
        <v>Implementación.</v>
      </c>
      <c r="J39" s="50">
        <f t="shared" si="7"/>
        <v>0.75</v>
      </c>
      <c r="K39" s="51" t="str">
        <f t="shared" si="8"/>
        <v>El elemento de control está operando de acuerdo al proceso.</v>
      </c>
      <c r="L39" s="122"/>
      <c r="M39" s="123"/>
      <c r="N39" s="44"/>
    </row>
    <row r="40" spans="1:14" ht="270">
      <c r="A40" s="36">
        <v>27</v>
      </c>
      <c r="B40" s="59" t="s">
        <v>71</v>
      </c>
      <c r="C40" s="38" t="s">
        <v>444</v>
      </c>
      <c r="D40" s="38" t="s">
        <v>445</v>
      </c>
      <c r="E40" s="38" t="s">
        <v>463</v>
      </c>
      <c r="F40" s="38" t="s">
        <v>447</v>
      </c>
      <c r="G40" s="39"/>
      <c r="H40" s="40">
        <v>3</v>
      </c>
      <c r="I40" s="41" t="str">
        <f t="shared" si="6"/>
        <v>Implementación.</v>
      </c>
      <c r="J40" s="42">
        <f t="shared" si="7"/>
        <v>0.75</v>
      </c>
      <c r="K40" s="43" t="str">
        <f t="shared" si="8"/>
        <v>El elemento de control está operando de acuerdo al proceso.</v>
      </c>
      <c r="L40" s="122"/>
      <c r="M40" s="123"/>
      <c r="N40" s="44"/>
    </row>
    <row r="41" spans="1:14" ht="409.5">
      <c r="A41" s="36">
        <v>28</v>
      </c>
      <c r="B41" s="58" t="s">
        <v>72</v>
      </c>
      <c r="C41" s="47" t="s">
        <v>444</v>
      </c>
      <c r="D41" s="47" t="s">
        <v>445</v>
      </c>
      <c r="E41" s="47" t="s">
        <v>464</v>
      </c>
      <c r="F41" s="47" t="s">
        <v>453</v>
      </c>
      <c r="G41" s="60"/>
      <c r="H41" s="48">
        <v>4</v>
      </c>
      <c r="I41" s="49" t="str">
        <f t="shared" si="6"/>
        <v>Efectividad.</v>
      </c>
      <c r="J41" s="50">
        <f t="shared" si="7"/>
        <v>1</v>
      </c>
      <c r="K41" s="51" t="str">
        <f t="shared" si="8"/>
        <v>El elemento de control se supervisa periódicamente.</v>
      </c>
      <c r="L41" s="122"/>
      <c r="M41" s="123"/>
      <c r="N41" s="44"/>
    </row>
    <row r="42" spans="1:14" ht="202.5">
      <c r="A42" s="36">
        <v>29</v>
      </c>
      <c r="B42" s="59" t="s">
        <v>25</v>
      </c>
      <c r="C42" s="38" t="s">
        <v>444</v>
      </c>
      <c r="D42" s="38" t="s">
        <v>445</v>
      </c>
      <c r="E42" s="38" t="s">
        <v>465</v>
      </c>
      <c r="F42" s="38" t="s">
        <v>466</v>
      </c>
      <c r="G42" s="39"/>
      <c r="H42" s="40">
        <v>4</v>
      </c>
      <c r="I42" s="41" t="str">
        <f t="shared" si="6"/>
        <v>Efectividad.</v>
      </c>
      <c r="J42" s="42">
        <f t="shared" si="7"/>
        <v>1</v>
      </c>
      <c r="K42" s="43" t="str">
        <f t="shared" si="8"/>
        <v>El elemento de control se supervisa periódicamente.</v>
      </c>
      <c r="L42" s="122"/>
      <c r="M42" s="123"/>
      <c r="N42" s="44"/>
    </row>
    <row r="43" spans="1:14" ht="297.75" thickBot="1">
      <c r="A43" s="36">
        <v>30</v>
      </c>
      <c r="B43" s="58" t="s">
        <v>26</v>
      </c>
      <c r="C43" s="47" t="s">
        <v>444</v>
      </c>
      <c r="D43" s="47" t="s">
        <v>445</v>
      </c>
      <c r="E43" s="47" t="s">
        <v>467</v>
      </c>
      <c r="F43" s="47" t="s">
        <v>468</v>
      </c>
      <c r="G43" s="60"/>
      <c r="H43" s="48">
        <v>3</v>
      </c>
      <c r="I43" s="49" t="str">
        <f t="shared" si="6"/>
        <v>Implementación.</v>
      </c>
      <c r="J43" s="50">
        <f t="shared" si="7"/>
        <v>0.75</v>
      </c>
      <c r="K43" s="51" t="str">
        <f t="shared" si="8"/>
        <v>El elemento de control está operando de acuerdo al proceso.</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38" t="s">
        <v>95</v>
      </c>
      <c r="D45" s="38" t="s">
        <v>140</v>
      </c>
      <c r="E45" s="38" t="s">
        <v>96</v>
      </c>
      <c r="F45" s="38" t="s">
        <v>149</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47" t="s">
        <v>95</v>
      </c>
      <c r="D46" s="47" t="s">
        <v>140</v>
      </c>
      <c r="E46" s="47" t="s">
        <v>96</v>
      </c>
      <c r="F46" s="47" t="s">
        <v>149</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38" t="s">
        <v>95</v>
      </c>
      <c r="D47" s="38" t="s">
        <v>140</v>
      </c>
      <c r="E47" s="38" t="s">
        <v>96</v>
      </c>
      <c r="F47" s="38" t="s">
        <v>149</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0.75208333333333344</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469</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18.75" thickBot="1">
      <c r="A56" s="76">
        <v>1</v>
      </c>
      <c r="B56" s="77"/>
      <c r="C56" s="149"/>
      <c r="D56" s="150"/>
      <c r="E56" s="78"/>
      <c r="F56" s="104"/>
      <c r="G56" s="79"/>
      <c r="H56" s="133"/>
      <c r="I56" s="133"/>
      <c r="J56" s="134"/>
      <c r="K56" s="70"/>
      <c r="L56" s="70"/>
      <c r="M56" s="33"/>
      <c r="N56" s="44"/>
    </row>
    <row r="57" spans="1:14" ht="18.75" thickBot="1">
      <c r="A57" s="76">
        <v>2</v>
      </c>
      <c r="B57" s="77"/>
      <c r="C57" s="131"/>
      <c r="D57" s="132"/>
      <c r="E57" s="78"/>
      <c r="F57" s="104"/>
      <c r="G57" s="79"/>
      <c r="H57" s="133"/>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F0FA5C49-33F4-4EDE-8231-E46D6F576C1B}">
      <formula1>"1,2,3,4"</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F770-8D6D-4500-B556-ACBA8CEA99AC}">
  <dimension ref="A1:N62"/>
  <sheetViews>
    <sheetView workbookViewId="0">
      <selection activeCell="N9" sqref="N9"/>
    </sheetView>
  </sheetViews>
  <sheetFormatPr baseColWidth="10" defaultRowHeight="15"/>
  <sheetData>
    <row r="1" spans="1:14" ht="21.75">
      <c r="A1" s="14"/>
      <c r="B1" s="14"/>
      <c r="C1" s="14"/>
      <c r="D1" s="14"/>
      <c r="E1" s="14"/>
      <c r="F1" s="14"/>
      <c r="G1" s="14"/>
      <c r="H1" s="14"/>
      <c r="I1" s="14"/>
      <c r="J1" s="14"/>
      <c r="K1" s="14"/>
      <c r="L1" s="14"/>
      <c r="M1" s="1"/>
      <c r="N1" s="1"/>
    </row>
    <row r="2" spans="1:14" ht="24">
      <c r="A2" s="14"/>
      <c r="B2" s="117" t="s">
        <v>65</v>
      </c>
      <c r="C2" s="117"/>
      <c r="D2" s="117"/>
      <c r="E2" s="14"/>
      <c r="F2" s="14"/>
      <c r="G2" s="14"/>
      <c r="H2" s="14"/>
      <c r="I2" s="14"/>
      <c r="J2" s="14"/>
      <c r="K2" s="14"/>
      <c r="L2" s="14"/>
      <c r="M2" s="92" t="s">
        <v>77</v>
      </c>
      <c r="N2" s="1"/>
    </row>
    <row r="3" spans="1:14" ht="24">
      <c r="A3" s="14"/>
      <c r="B3" s="15"/>
      <c r="C3" s="15"/>
      <c r="D3" s="15"/>
      <c r="E3" s="14"/>
      <c r="F3" s="14"/>
      <c r="G3" s="14"/>
      <c r="H3" s="14"/>
      <c r="I3" s="14"/>
      <c r="J3" s="14"/>
      <c r="K3" s="14"/>
      <c r="L3" s="14"/>
      <c r="M3" s="1"/>
      <c r="N3" s="1"/>
    </row>
    <row r="4" spans="1:14" ht="18.75">
      <c r="A4" s="115" t="s">
        <v>78</v>
      </c>
      <c r="B4" s="115"/>
      <c r="C4" s="115"/>
      <c r="D4" s="115"/>
      <c r="E4" s="115"/>
      <c r="F4" s="118" t="s">
        <v>201</v>
      </c>
      <c r="G4" s="118"/>
      <c r="H4" s="118"/>
      <c r="I4" s="118"/>
      <c r="J4" s="118"/>
      <c r="K4" s="118"/>
      <c r="L4" s="118"/>
      <c r="M4" s="16"/>
      <c r="N4" s="17"/>
    </row>
    <row r="5" spans="1:14" ht="18.75">
      <c r="A5" s="115" t="s">
        <v>470</v>
      </c>
      <c r="B5" s="115"/>
      <c r="C5" s="115"/>
      <c r="D5" s="115"/>
      <c r="E5" s="115"/>
      <c r="F5" s="115"/>
      <c r="G5" s="111"/>
      <c r="H5" s="18"/>
      <c r="I5" s="18"/>
      <c r="J5" s="19"/>
      <c r="K5" s="19"/>
      <c r="L5" s="19"/>
      <c r="M5" s="20"/>
      <c r="N5" s="17"/>
    </row>
    <row r="6" spans="1:14" ht="18.75">
      <c r="A6" s="115" t="s">
        <v>471</v>
      </c>
      <c r="B6" s="115"/>
      <c r="C6" s="115"/>
      <c r="D6" s="115"/>
      <c r="E6" s="115"/>
      <c r="F6" s="115"/>
      <c r="G6" s="111"/>
      <c r="H6" s="18"/>
      <c r="I6" s="18"/>
      <c r="J6" s="19"/>
      <c r="K6" s="19"/>
      <c r="L6" s="19"/>
      <c r="M6" s="20"/>
      <c r="N6" s="17"/>
    </row>
    <row r="7" spans="1:14" ht="18.75">
      <c r="A7" s="115" t="s">
        <v>472</v>
      </c>
      <c r="B7" s="115"/>
      <c r="C7" s="115"/>
      <c r="D7" s="115"/>
      <c r="E7" s="115"/>
      <c r="F7" s="115"/>
      <c r="G7" s="111"/>
      <c r="H7" s="21"/>
      <c r="I7" s="21"/>
      <c r="J7" s="116"/>
      <c r="K7" s="116"/>
      <c r="L7" s="116"/>
      <c r="M7" s="20"/>
      <c r="N7" s="17"/>
    </row>
    <row r="8" spans="1:14" ht="18">
      <c r="A8" s="22"/>
      <c r="B8" s="23"/>
      <c r="C8" s="22"/>
      <c r="D8" s="22"/>
      <c r="E8" s="22"/>
      <c r="F8" s="22"/>
      <c r="G8" s="22"/>
      <c r="H8" s="2"/>
      <c r="I8" s="2"/>
      <c r="J8" s="2"/>
      <c r="K8" s="2"/>
      <c r="L8" s="2"/>
      <c r="M8" s="2"/>
      <c r="N8" s="2"/>
    </row>
    <row r="9" spans="1:14" ht="121.5">
      <c r="A9" s="24" t="s">
        <v>13</v>
      </c>
      <c r="B9" s="25" t="s">
        <v>14</v>
      </c>
      <c r="C9" s="26" t="s">
        <v>2</v>
      </c>
      <c r="D9" s="27" t="s">
        <v>3</v>
      </c>
      <c r="E9" s="24" t="s">
        <v>4</v>
      </c>
      <c r="F9" s="28" t="s">
        <v>5</v>
      </c>
      <c r="G9" s="9"/>
      <c r="H9" s="29" t="s">
        <v>6</v>
      </c>
      <c r="I9" s="30" t="s">
        <v>8</v>
      </c>
      <c r="J9" s="25" t="s">
        <v>15</v>
      </c>
      <c r="K9" s="31" t="s">
        <v>16</v>
      </c>
      <c r="L9" s="24" t="s">
        <v>17</v>
      </c>
      <c r="M9" s="32" t="s">
        <v>18</v>
      </c>
      <c r="N9" s="33"/>
    </row>
    <row r="10" spans="1:14" ht="15.75" thickBot="1">
      <c r="A10" s="119" t="s">
        <v>19</v>
      </c>
      <c r="B10" s="120"/>
      <c r="C10" s="120"/>
      <c r="D10" s="120"/>
      <c r="E10" s="120"/>
      <c r="F10" s="121"/>
      <c r="G10" s="34"/>
      <c r="H10" s="109"/>
      <c r="I10" s="110"/>
      <c r="J10" s="110"/>
      <c r="K10" s="110"/>
      <c r="L10" s="110"/>
      <c r="M10" s="110"/>
      <c r="N10" s="33"/>
    </row>
    <row r="11" spans="1:14" ht="256.5">
      <c r="A11" s="36">
        <v>1</v>
      </c>
      <c r="B11" s="37" t="s">
        <v>66</v>
      </c>
      <c r="C11" s="38" t="s">
        <v>473</v>
      </c>
      <c r="D11" s="38" t="s">
        <v>474</v>
      </c>
      <c r="E11" s="38" t="s">
        <v>475</v>
      </c>
      <c r="F11" s="38" t="s">
        <v>476</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0.84375</v>
      </c>
      <c r="M11" s="123" t="str">
        <f>IF(L11&lt;0.39,"BAJO",IF(L11&lt;0.69,"MEDIO",IF(L11&lt;=1,"ALTO",0)))</f>
        <v>ALTO</v>
      </c>
      <c r="N11" s="44"/>
    </row>
    <row r="12" spans="1:14" ht="378">
      <c r="A12" s="36">
        <v>2</v>
      </c>
      <c r="B12" s="46" t="s">
        <v>67</v>
      </c>
      <c r="C12" s="47" t="s">
        <v>477</v>
      </c>
      <c r="D12" s="47" t="s">
        <v>478</v>
      </c>
      <c r="E12" s="47"/>
      <c r="F12" s="47"/>
      <c r="G12" s="39"/>
      <c r="H12" s="48">
        <v>1</v>
      </c>
      <c r="I12" s="49" t="str">
        <f t="shared" si="0"/>
        <v>Implementación inicial.</v>
      </c>
      <c r="J12" s="50">
        <f t="shared" si="1"/>
        <v>0.25</v>
      </c>
      <c r="K12" s="51" t="str">
        <f t="shared" si="2"/>
        <v>El elemento de control no está formalizado.</v>
      </c>
      <c r="L12" s="122"/>
      <c r="M12" s="123"/>
      <c r="N12" s="44"/>
    </row>
    <row r="13" spans="1:14" ht="409.5">
      <c r="A13" s="36">
        <v>3</v>
      </c>
      <c r="B13" s="37" t="s">
        <v>68</v>
      </c>
      <c r="C13" s="38" t="s">
        <v>106</v>
      </c>
      <c r="D13" s="38" t="s">
        <v>107</v>
      </c>
      <c r="E13" s="38" t="s">
        <v>84</v>
      </c>
      <c r="F13" s="38" t="s">
        <v>103</v>
      </c>
      <c r="G13" s="39"/>
      <c r="H13" s="40">
        <v>4</v>
      </c>
      <c r="I13" s="41" t="str">
        <f t="shared" si="0"/>
        <v>Efectividad.</v>
      </c>
      <c r="J13" s="42">
        <f t="shared" si="1"/>
        <v>1</v>
      </c>
      <c r="K13" s="43" t="str">
        <f t="shared" si="2"/>
        <v>El elemento de control se supervisa periódicamente.</v>
      </c>
      <c r="L13" s="122"/>
      <c r="M13" s="123"/>
      <c r="N13" s="44"/>
    </row>
    <row r="14" spans="1:14" ht="256.5">
      <c r="A14" s="36">
        <v>4</v>
      </c>
      <c r="B14" s="46" t="s">
        <v>69</v>
      </c>
      <c r="C14" s="47" t="s">
        <v>80</v>
      </c>
      <c r="D14" s="47" t="s">
        <v>85</v>
      </c>
      <c r="E14" s="47" t="s">
        <v>105</v>
      </c>
      <c r="F14" s="47" t="s">
        <v>155</v>
      </c>
      <c r="G14" s="39"/>
      <c r="H14" s="48">
        <v>4</v>
      </c>
      <c r="I14" s="49" t="str">
        <f t="shared" si="0"/>
        <v>Efectividad.</v>
      </c>
      <c r="J14" s="50">
        <f t="shared" si="1"/>
        <v>1</v>
      </c>
      <c r="K14" s="51" t="str">
        <f t="shared" si="2"/>
        <v>El elemento de control se supervisa periódicamente.</v>
      </c>
      <c r="L14" s="122"/>
      <c r="M14" s="123"/>
      <c r="N14" s="44"/>
    </row>
    <row r="15" spans="1:14" ht="364.5">
      <c r="A15" s="36">
        <v>5</v>
      </c>
      <c r="B15" s="37" t="s">
        <v>40</v>
      </c>
      <c r="C15" s="38" t="s">
        <v>80</v>
      </c>
      <c r="D15" s="38" t="s">
        <v>85</v>
      </c>
      <c r="E15" s="38" t="s">
        <v>86</v>
      </c>
      <c r="F15" s="38" t="s">
        <v>87</v>
      </c>
      <c r="G15" s="39"/>
      <c r="H15" s="40">
        <v>4</v>
      </c>
      <c r="I15" s="41" t="str">
        <f t="shared" si="0"/>
        <v>Efectividad.</v>
      </c>
      <c r="J15" s="42">
        <f t="shared" si="1"/>
        <v>1</v>
      </c>
      <c r="K15" s="43" t="str">
        <f t="shared" si="2"/>
        <v>El elemento de control se supervisa periódicamente.</v>
      </c>
      <c r="L15" s="122"/>
      <c r="M15" s="123"/>
      <c r="N15" s="44"/>
    </row>
    <row r="16" spans="1:14" ht="202.5">
      <c r="A16" s="36">
        <v>6</v>
      </c>
      <c r="B16" s="46" t="s">
        <v>70</v>
      </c>
      <c r="C16" s="47" t="s">
        <v>80</v>
      </c>
      <c r="D16" s="47" t="s">
        <v>85</v>
      </c>
      <c r="E16" s="47" t="s">
        <v>108</v>
      </c>
      <c r="F16" s="47" t="s">
        <v>87</v>
      </c>
      <c r="G16" s="52"/>
      <c r="H16" s="48">
        <v>2</v>
      </c>
      <c r="I16" s="49" t="str">
        <f t="shared" si="0"/>
        <v>Implementación.</v>
      </c>
      <c r="J16" s="50">
        <f t="shared" si="1"/>
        <v>0.5</v>
      </c>
      <c r="K16" s="51" t="str">
        <f t="shared" si="2"/>
        <v>El elemento de control está formalizado.</v>
      </c>
      <c r="L16" s="122"/>
      <c r="M16" s="123"/>
      <c r="N16" s="44"/>
    </row>
    <row r="17" spans="1:14" ht="409.5">
      <c r="A17" s="36">
        <v>7</v>
      </c>
      <c r="B17" s="37" t="s">
        <v>41</v>
      </c>
      <c r="C17" s="38" t="s">
        <v>143</v>
      </c>
      <c r="D17" s="38" t="s">
        <v>144</v>
      </c>
      <c r="E17" s="38" t="s">
        <v>145</v>
      </c>
      <c r="F17" s="38" t="s">
        <v>146</v>
      </c>
      <c r="G17" s="53"/>
      <c r="H17" s="40">
        <v>4</v>
      </c>
      <c r="I17" s="41" t="str">
        <f t="shared" si="0"/>
        <v>Efectividad.</v>
      </c>
      <c r="J17" s="42">
        <f t="shared" si="1"/>
        <v>1</v>
      </c>
      <c r="K17" s="43" t="str">
        <f t="shared" si="2"/>
        <v>El elemento de control se supervisa periódicamente.</v>
      </c>
      <c r="L17" s="122"/>
      <c r="M17" s="123"/>
      <c r="N17" s="44"/>
    </row>
    <row r="18" spans="1:14" ht="257.25" thickBot="1">
      <c r="A18" s="36">
        <v>8</v>
      </c>
      <c r="B18" s="46" t="s">
        <v>42</v>
      </c>
      <c r="C18" s="47" t="s">
        <v>479</v>
      </c>
      <c r="D18" s="47" t="s">
        <v>408</v>
      </c>
      <c r="E18" s="47" t="s">
        <v>98</v>
      </c>
      <c r="F18" s="47" t="s">
        <v>97</v>
      </c>
      <c r="G18" s="39"/>
      <c r="H18" s="48">
        <v>4</v>
      </c>
      <c r="I18" s="49" t="str">
        <f t="shared" si="0"/>
        <v>Efectividad.</v>
      </c>
      <c r="J18" s="50">
        <f t="shared" si="1"/>
        <v>1</v>
      </c>
      <c r="K18" s="51" t="str">
        <f t="shared" si="2"/>
        <v>El elemento de control se supervisa periódicamente.</v>
      </c>
      <c r="L18" s="122"/>
      <c r="M18" s="123"/>
      <c r="N18" s="44"/>
    </row>
    <row r="19" spans="1:14" ht="15.75" thickBot="1">
      <c r="A19" s="124" t="s">
        <v>20</v>
      </c>
      <c r="B19" s="125"/>
      <c r="C19" s="125"/>
      <c r="D19" s="125"/>
      <c r="E19" s="125"/>
      <c r="F19" s="126"/>
      <c r="G19" s="54"/>
      <c r="H19" s="55"/>
      <c r="I19" s="56"/>
      <c r="J19" s="56"/>
      <c r="K19" s="56"/>
      <c r="L19" s="56"/>
      <c r="M19" s="56"/>
      <c r="N19" s="44"/>
    </row>
    <row r="20" spans="1:14" ht="409.5">
      <c r="A20" s="36">
        <v>9</v>
      </c>
      <c r="B20" s="57" t="s">
        <v>21</v>
      </c>
      <c r="C20" s="38" t="s">
        <v>80</v>
      </c>
      <c r="D20" s="38" t="s">
        <v>85</v>
      </c>
      <c r="E20" s="38"/>
      <c r="F20" s="38"/>
      <c r="G20" s="39"/>
      <c r="H20" s="40">
        <v>1</v>
      </c>
      <c r="I20" s="41" t="str">
        <f>IF(H20=1,"Implementación inicial.",IF(H20=2,"Implementación.",IF(H20=3,"Implementación.",IF(H20=4,"Efectividad.",0))))</f>
        <v>Implementación inicial.</v>
      </c>
      <c r="J20" s="42">
        <f>IF(H20=1,0.25,IF(H20=2,0.5,IF(H20=3,0.75,IF(H20=4,1,0))))</f>
        <v>0.25</v>
      </c>
      <c r="K20" s="43" t="str">
        <f>IF(J20=0.25,"El elemento de control no está formalizado.",IF(J20=0.5,"El elemento de control está formalizado.",IF(J20=0.75,"El elemento de control está operando de acuerdo al proceso.",IF(J20=1,"El elemento de control se supervisa periódicamente.",0))))</f>
        <v>El elemento de control no está formalizado.</v>
      </c>
      <c r="L20" s="122">
        <f>AVERAGE(J20:J23)</f>
        <v>0.8125</v>
      </c>
      <c r="M20" s="127" t="str">
        <f>IF(L20&lt;0.39,"BAJO",IF(L20&lt;0.69,"MEDIO",IF(L20&lt;=1,"ALTO",0)))</f>
        <v>ALTO</v>
      </c>
      <c r="N20" s="44"/>
    </row>
    <row r="21" spans="1:14" ht="405">
      <c r="A21" s="36">
        <v>10</v>
      </c>
      <c r="B21" s="58" t="s">
        <v>51</v>
      </c>
      <c r="C21" s="47" t="s">
        <v>473</v>
      </c>
      <c r="D21" s="47" t="s">
        <v>474</v>
      </c>
      <c r="E21" s="47" t="s">
        <v>480</v>
      </c>
      <c r="F21" s="47" t="s">
        <v>157</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c r="N21" s="44"/>
    </row>
    <row r="22" spans="1:14" ht="243">
      <c r="A22" s="36">
        <v>11</v>
      </c>
      <c r="B22" s="57" t="s">
        <v>52</v>
      </c>
      <c r="C22" s="38" t="s">
        <v>473</v>
      </c>
      <c r="D22" s="38" t="s">
        <v>474</v>
      </c>
      <c r="E22" s="38" t="s">
        <v>480</v>
      </c>
      <c r="F22" s="38" t="s">
        <v>157</v>
      </c>
      <c r="G22" s="39"/>
      <c r="H22" s="40">
        <v>4</v>
      </c>
      <c r="I22" s="41" t="str">
        <f>IF(H22=1,"Implementación inicial.",IF(H22=2,"Implementación.",IF(H22=3,"Implementación.",IF(H22=4,"Efectividad.",0))))</f>
        <v>Efectividad.</v>
      </c>
      <c r="J22" s="42">
        <f>IF(H22=1,0.25,IF(H22=2,0.5,IF(H22=3,0.75,IF(H22=4,1,0))))</f>
        <v>1</v>
      </c>
      <c r="K22" s="43"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22"/>
      <c r="M22" s="123"/>
      <c r="N22" s="44"/>
    </row>
    <row r="23" spans="1:14" ht="351.75" thickBot="1">
      <c r="A23" s="36">
        <v>12</v>
      </c>
      <c r="B23" s="58" t="s">
        <v>43</v>
      </c>
      <c r="C23" s="47" t="s">
        <v>479</v>
      </c>
      <c r="D23" s="47" t="s">
        <v>408</v>
      </c>
      <c r="E23" s="47" t="s">
        <v>98</v>
      </c>
      <c r="F23" s="47" t="s">
        <v>97</v>
      </c>
      <c r="G23" s="39"/>
      <c r="H23" s="48">
        <v>4</v>
      </c>
      <c r="I23" s="49" t="str">
        <f>IF(H23=1,"Implementación inicial.",IF(H23=2,"Implementación.",IF(H23=3,"Implementación.",IF(H23=4,"Efectividad.",0))))</f>
        <v>Efectividad.</v>
      </c>
      <c r="J23" s="50">
        <f>IF(H23=1,0.25,IF(H23=2,0.5,IF(H23=3,0.75,IF(H23=4,1,0))))</f>
        <v>1</v>
      </c>
      <c r="K23" s="51" t="str">
        <f>IF(J23=0.25,"El elemento de control no está formalizado.",IF(J23=0.5,"El elemento de control está formalizado.",IF(J23=0.75,"El elemento de control está operando de acuerdo al proceso.",IF(J23=1,"El elemento de control se supervisa periódicamente.",0))))</f>
        <v>El elemento de control se supervisa periódicamente.</v>
      </c>
      <c r="L23" s="122"/>
      <c r="M23" s="123"/>
      <c r="N23" s="44"/>
    </row>
    <row r="24" spans="1:14" ht="15.75" thickBot="1">
      <c r="A24" s="124" t="s">
        <v>22</v>
      </c>
      <c r="B24" s="125"/>
      <c r="C24" s="125"/>
      <c r="D24" s="125"/>
      <c r="E24" s="125"/>
      <c r="F24" s="126"/>
      <c r="G24" s="54"/>
      <c r="H24" s="55"/>
      <c r="I24" s="56"/>
      <c r="J24" s="56"/>
      <c r="K24" s="56"/>
      <c r="L24" s="56"/>
      <c r="M24" s="56"/>
      <c r="N24" s="44"/>
    </row>
    <row r="25" spans="1:14" ht="337.5">
      <c r="A25" s="36">
        <v>13</v>
      </c>
      <c r="B25" s="59" t="s">
        <v>44</v>
      </c>
      <c r="C25" s="38"/>
      <c r="D25" s="38"/>
      <c r="E25" s="38"/>
      <c r="F25" s="38"/>
      <c r="G25" s="39"/>
      <c r="H25" s="40">
        <v>1</v>
      </c>
      <c r="I25" s="41" t="str">
        <f t="shared" ref="I25:I36" si="3">IF(H25=1,"Implementación inicial.",IF(H25=2,"Implementación.",IF(H25=3,"Implementación.",IF(H25=4,"Efectividad.",0))))</f>
        <v>Implementación inicial.</v>
      </c>
      <c r="J25" s="42">
        <f t="shared" ref="J25:J36" si="4">IF(H25=1,0.25,IF(H25=2,0.5,IF(H25=3,0.75,IF(H25=4,1,0))))</f>
        <v>0.25</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no está formalizado.</v>
      </c>
      <c r="L25" s="122">
        <f>AVERAGE(J25:J36)</f>
        <v>0.70833333333333337</v>
      </c>
      <c r="M25" s="128" t="str">
        <f>IF(L25&lt;0.39,"BAJO",IF(L25&lt;0.69,"MEDIO",IF(L25&lt;=1,"ALTO",0)))</f>
        <v>ALTO</v>
      </c>
      <c r="N25" s="44"/>
    </row>
    <row r="26" spans="1:14" ht="256.5">
      <c r="A26" s="36">
        <v>14</v>
      </c>
      <c r="B26" s="58" t="s">
        <v>45</v>
      </c>
      <c r="C26" s="47"/>
      <c r="D26" s="47"/>
      <c r="E26" s="47"/>
      <c r="F26" s="47"/>
      <c r="G26" s="39"/>
      <c r="H26" s="48">
        <v>1</v>
      </c>
      <c r="I26" s="49" t="str">
        <f t="shared" si="3"/>
        <v>Implementación inicial.</v>
      </c>
      <c r="J26" s="50">
        <f t="shared" si="4"/>
        <v>0.25</v>
      </c>
      <c r="K26" s="51" t="str">
        <f t="shared" si="5"/>
        <v>El elemento de control no está formalizado.</v>
      </c>
      <c r="L26" s="122"/>
      <c r="M26" s="123"/>
      <c r="N26" s="44"/>
    </row>
    <row r="27" spans="1:14" ht="310.5">
      <c r="A27" s="36">
        <v>15</v>
      </c>
      <c r="B27" s="59" t="s">
        <v>46</v>
      </c>
      <c r="C27" s="38" t="s">
        <v>473</v>
      </c>
      <c r="D27" s="38" t="s">
        <v>474</v>
      </c>
      <c r="E27" s="38" t="s">
        <v>481</v>
      </c>
      <c r="F27" s="38" t="s">
        <v>482</v>
      </c>
      <c r="G27" s="39"/>
      <c r="H27" s="40">
        <v>3</v>
      </c>
      <c r="I27" s="41" t="str">
        <f t="shared" si="3"/>
        <v>Implementación.</v>
      </c>
      <c r="J27" s="42">
        <f t="shared" si="4"/>
        <v>0.75</v>
      </c>
      <c r="K27" s="43" t="str">
        <f t="shared" si="5"/>
        <v>El elemento de control está operando de acuerdo al proceso.</v>
      </c>
      <c r="L27" s="122"/>
      <c r="M27" s="123"/>
      <c r="N27" s="44"/>
    </row>
    <row r="28" spans="1:14" ht="189">
      <c r="A28" s="36">
        <v>16</v>
      </c>
      <c r="B28" s="58" t="s">
        <v>57</v>
      </c>
      <c r="C28" s="47"/>
      <c r="D28" s="47"/>
      <c r="E28" s="47"/>
      <c r="F28" s="47"/>
      <c r="G28" s="53"/>
      <c r="H28" s="48">
        <v>1</v>
      </c>
      <c r="I28" s="49" t="str">
        <f t="shared" si="3"/>
        <v>Implementación inicial.</v>
      </c>
      <c r="J28" s="50">
        <f t="shared" si="4"/>
        <v>0.25</v>
      </c>
      <c r="K28" s="51" t="str">
        <f t="shared" si="5"/>
        <v>El elemento de control no está formalizado.</v>
      </c>
      <c r="L28" s="122"/>
      <c r="M28" s="123"/>
      <c r="N28" s="44"/>
    </row>
    <row r="29" spans="1:14" ht="324">
      <c r="A29" s="36">
        <v>17</v>
      </c>
      <c r="B29" s="59" t="s">
        <v>47</v>
      </c>
      <c r="C29" s="38" t="s">
        <v>479</v>
      </c>
      <c r="D29" s="38" t="s">
        <v>408</v>
      </c>
      <c r="E29" s="38" t="s">
        <v>98</v>
      </c>
      <c r="F29" s="38" t="s">
        <v>97</v>
      </c>
      <c r="G29" s="39"/>
      <c r="H29" s="40">
        <v>4</v>
      </c>
      <c r="I29" s="41" t="str">
        <f t="shared" si="3"/>
        <v>Efectividad.</v>
      </c>
      <c r="J29" s="42">
        <f t="shared" si="4"/>
        <v>1</v>
      </c>
      <c r="K29" s="43" t="str">
        <f t="shared" si="5"/>
        <v>El elemento de control se supervisa periódicamente.</v>
      </c>
      <c r="L29" s="122"/>
      <c r="M29" s="123"/>
      <c r="N29" s="44"/>
    </row>
    <row r="30" spans="1:14" ht="391.5">
      <c r="A30" s="36">
        <v>18</v>
      </c>
      <c r="B30" s="58" t="s">
        <v>48</v>
      </c>
      <c r="C30" s="47" t="s">
        <v>479</v>
      </c>
      <c r="D30" s="47" t="s">
        <v>408</v>
      </c>
      <c r="E30" s="47" t="s">
        <v>98</v>
      </c>
      <c r="F30" s="47" t="s">
        <v>97</v>
      </c>
      <c r="G30" s="39"/>
      <c r="H30" s="48">
        <v>4</v>
      </c>
      <c r="I30" s="49" t="str">
        <f t="shared" si="3"/>
        <v>Efectividad.</v>
      </c>
      <c r="J30" s="50">
        <f t="shared" si="4"/>
        <v>1</v>
      </c>
      <c r="K30" s="51" t="str">
        <f t="shared" si="5"/>
        <v>El elemento de control se supervisa periódicamente.</v>
      </c>
      <c r="L30" s="122"/>
      <c r="M30" s="123"/>
      <c r="N30" s="44"/>
    </row>
    <row r="31" spans="1:14" ht="175.5">
      <c r="A31" s="36">
        <v>19</v>
      </c>
      <c r="B31" s="59" t="s">
        <v>23</v>
      </c>
      <c r="C31" s="38" t="s">
        <v>479</v>
      </c>
      <c r="D31" s="38" t="s">
        <v>408</v>
      </c>
      <c r="E31" s="38" t="s">
        <v>98</v>
      </c>
      <c r="F31" s="38" t="s">
        <v>97</v>
      </c>
      <c r="G31" s="39"/>
      <c r="H31" s="40">
        <v>4</v>
      </c>
      <c r="I31" s="41" t="str">
        <f t="shared" si="3"/>
        <v>Efectividad.</v>
      </c>
      <c r="J31" s="42">
        <f t="shared" si="4"/>
        <v>1</v>
      </c>
      <c r="K31" s="43" t="str">
        <f t="shared" si="5"/>
        <v>El elemento de control se supervisa periódicamente.</v>
      </c>
      <c r="L31" s="122"/>
      <c r="M31" s="123"/>
      <c r="N31" s="44"/>
    </row>
    <row r="32" spans="1:14" ht="283.5">
      <c r="A32" s="36">
        <v>20</v>
      </c>
      <c r="B32" s="58" t="s">
        <v>49</v>
      </c>
      <c r="C32" s="47"/>
      <c r="D32" s="47"/>
      <c r="E32" s="47"/>
      <c r="F32" s="47"/>
      <c r="G32" s="39"/>
      <c r="H32" s="48">
        <v>1</v>
      </c>
      <c r="I32" s="49" t="str">
        <f t="shared" si="3"/>
        <v>Implementación inicial.</v>
      </c>
      <c r="J32" s="50">
        <f t="shared" si="4"/>
        <v>0.25</v>
      </c>
      <c r="K32" s="51" t="str">
        <f t="shared" si="5"/>
        <v>El elemento de control no está formalizado.</v>
      </c>
      <c r="L32" s="122"/>
      <c r="M32" s="123"/>
      <c r="N32" s="44"/>
    </row>
    <row r="33" spans="1:14" ht="175.5">
      <c r="A33" s="36">
        <v>21</v>
      </c>
      <c r="B33" s="59" t="s">
        <v>50</v>
      </c>
      <c r="C33" s="38" t="s">
        <v>473</v>
      </c>
      <c r="D33" s="38" t="s">
        <v>474</v>
      </c>
      <c r="E33" s="38" t="s">
        <v>483</v>
      </c>
      <c r="F33" s="38" t="s">
        <v>484</v>
      </c>
      <c r="G33" s="39"/>
      <c r="H33" s="40">
        <v>4</v>
      </c>
      <c r="I33" s="41" t="str">
        <f t="shared" si="3"/>
        <v>Efectividad.</v>
      </c>
      <c r="J33" s="42">
        <f t="shared" si="4"/>
        <v>1</v>
      </c>
      <c r="K33" s="43" t="str">
        <f t="shared" si="5"/>
        <v>El elemento de control se supervisa periódicamente.</v>
      </c>
      <c r="L33" s="122"/>
      <c r="M33" s="123"/>
      <c r="N33" s="44"/>
    </row>
    <row r="34" spans="1:14" ht="297">
      <c r="A34" s="36">
        <v>22</v>
      </c>
      <c r="B34" s="58" t="s">
        <v>53</v>
      </c>
      <c r="C34" s="47" t="s">
        <v>473</v>
      </c>
      <c r="D34" s="47" t="s">
        <v>474</v>
      </c>
      <c r="E34" s="47" t="s">
        <v>483</v>
      </c>
      <c r="F34" s="47" t="s">
        <v>484</v>
      </c>
      <c r="G34" s="39"/>
      <c r="H34" s="48">
        <v>4</v>
      </c>
      <c r="I34" s="49" t="str">
        <f t="shared" si="3"/>
        <v>Efectividad.</v>
      </c>
      <c r="J34" s="50">
        <f t="shared" si="4"/>
        <v>1</v>
      </c>
      <c r="K34" s="51" t="str">
        <f t="shared" si="5"/>
        <v>El elemento de control se supervisa periódicamente.</v>
      </c>
      <c r="L34" s="122"/>
      <c r="M34" s="123"/>
      <c r="N34" s="44"/>
    </row>
    <row r="35" spans="1:14" ht="270">
      <c r="A35" s="36">
        <v>23</v>
      </c>
      <c r="B35" s="59" t="s">
        <v>54</v>
      </c>
      <c r="C35" s="38" t="s">
        <v>151</v>
      </c>
      <c r="D35" s="38" t="s">
        <v>152</v>
      </c>
      <c r="E35" s="38"/>
      <c r="F35" s="38" t="s">
        <v>153</v>
      </c>
      <c r="G35" s="39"/>
      <c r="H35" s="40">
        <v>3</v>
      </c>
      <c r="I35" s="41" t="str">
        <f t="shared" si="3"/>
        <v>Implementación.</v>
      </c>
      <c r="J35" s="42">
        <f t="shared" si="4"/>
        <v>0.75</v>
      </c>
      <c r="K35" s="43" t="str">
        <f t="shared" si="5"/>
        <v>El elemento de control está operando de acuerdo al proceso.</v>
      </c>
      <c r="L35" s="122"/>
      <c r="M35" s="123"/>
      <c r="N35" s="44"/>
    </row>
    <row r="36" spans="1:14" ht="409.6" thickBot="1">
      <c r="A36" s="36">
        <v>24</v>
      </c>
      <c r="B36" s="58" t="s">
        <v>58</v>
      </c>
      <c r="C36" s="47" t="s">
        <v>151</v>
      </c>
      <c r="D36" s="47" t="s">
        <v>152</v>
      </c>
      <c r="E36" s="47"/>
      <c r="F36" s="47" t="s">
        <v>154</v>
      </c>
      <c r="G36" s="39"/>
      <c r="H36" s="48">
        <v>4</v>
      </c>
      <c r="I36" s="49" t="str">
        <f t="shared" si="3"/>
        <v>Efectividad.</v>
      </c>
      <c r="J36" s="50">
        <f t="shared" si="4"/>
        <v>1</v>
      </c>
      <c r="K36" s="51" t="str">
        <f t="shared" si="5"/>
        <v>El elemento de control se supervisa periódicamente.</v>
      </c>
      <c r="L36" s="122"/>
      <c r="M36" s="123"/>
      <c r="N36" s="44"/>
    </row>
    <row r="37" spans="1:14" ht="15.75" thickBot="1">
      <c r="A37" s="129" t="s">
        <v>24</v>
      </c>
      <c r="B37" s="125"/>
      <c r="C37" s="125"/>
      <c r="D37" s="125"/>
      <c r="E37" s="125"/>
      <c r="F37" s="126"/>
      <c r="G37" s="54"/>
      <c r="H37" s="55"/>
      <c r="I37" s="56"/>
      <c r="J37" s="56"/>
      <c r="K37" s="56"/>
      <c r="L37" s="56"/>
      <c r="M37" s="56"/>
      <c r="N37" s="44"/>
    </row>
    <row r="38" spans="1:14" ht="351">
      <c r="A38" s="36">
        <v>25</v>
      </c>
      <c r="B38" s="59" t="s">
        <v>55</v>
      </c>
      <c r="C38" s="38" t="s">
        <v>477</v>
      </c>
      <c r="D38" s="38" t="s">
        <v>478</v>
      </c>
      <c r="E38" s="38"/>
      <c r="F38" s="38"/>
      <c r="G38" s="39"/>
      <c r="H38" s="40">
        <v>1</v>
      </c>
      <c r="I38" s="41" t="str">
        <f t="shared" ref="I38:I43" si="6">IF(H38=1,"Implementación inicial.",IF(H38=2,"Implementación.",IF(H38=3,"Implementación.",IF(H38=4,"Efectividad.",0))))</f>
        <v>Implementación inicial.</v>
      </c>
      <c r="J38" s="42">
        <f t="shared" ref="J38:J43" si="7">IF(H38=1,0.25,IF(H38=2,0.5,IF(H38=3,0.75,IF(H38=4,1,0))))</f>
        <v>0.25</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no está formalizado.</v>
      </c>
      <c r="L38" s="122">
        <f>AVERAGE(J38:J43)</f>
        <v>0.58333333333333337</v>
      </c>
      <c r="M38" s="128" t="str">
        <f>IF(L38&lt;0.39,"BAJO",IF(L38&lt;0.69,"MEDIO",IF(L38&lt;=1,"ALTO",0)))</f>
        <v>MEDIO</v>
      </c>
      <c r="N38" s="44"/>
    </row>
    <row r="39" spans="1:14" ht="409.5">
      <c r="A39" s="36">
        <v>26</v>
      </c>
      <c r="B39" s="58" t="s">
        <v>56</v>
      </c>
      <c r="C39" s="47"/>
      <c r="D39" s="47"/>
      <c r="E39" s="47"/>
      <c r="F39" s="47"/>
      <c r="G39" s="60"/>
      <c r="H39" s="48">
        <v>1</v>
      </c>
      <c r="I39" s="49" t="str">
        <f t="shared" si="6"/>
        <v>Implementación inicial.</v>
      </c>
      <c r="J39" s="50">
        <f t="shared" si="7"/>
        <v>0.25</v>
      </c>
      <c r="K39" s="51" t="str">
        <f t="shared" si="8"/>
        <v>El elemento de control no está formalizado.</v>
      </c>
      <c r="L39" s="122"/>
      <c r="M39" s="123"/>
      <c r="N39" s="44"/>
    </row>
    <row r="40" spans="1:14" ht="270">
      <c r="A40" s="36">
        <v>27</v>
      </c>
      <c r="B40" s="59" t="s">
        <v>71</v>
      </c>
      <c r="C40" s="38"/>
      <c r="D40" s="38"/>
      <c r="E40" s="38"/>
      <c r="F40" s="38"/>
      <c r="G40" s="39"/>
      <c r="H40" s="40">
        <v>1</v>
      </c>
      <c r="I40" s="41" t="str">
        <f t="shared" si="6"/>
        <v>Implementación inicial.</v>
      </c>
      <c r="J40" s="42">
        <f t="shared" si="7"/>
        <v>0.25</v>
      </c>
      <c r="K40" s="43" t="str">
        <f t="shared" si="8"/>
        <v>El elemento de control no está formalizado.</v>
      </c>
      <c r="L40" s="122"/>
      <c r="M40" s="123"/>
      <c r="N40" s="44"/>
    </row>
    <row r="41" spans="1:14" ht="409.5">
      <c r="A41" s="36">
        <v>28</v>
      </c>
      <c r="B41" s="58" t="s">
        <v>72</v>
      </c>
      <c r="C41" s="47" t="s">
        <v>479</v>
      </c>
      <c r="D41" s="47" t="s">
        <v>408</v>
      </c>
      <c r="E41" s="47" t="s">
        <v>98</v>
      </c>
      <c r="F41" s="278" t="s">
        <v>158</v>
      </c>
      <c r="G41" s="60"/>
      <c r="H41" s="48">
        <v>4</v>
      </c>
      <c r="I41" s="49" t="str">
        <f t="shared" si="6"/>
        <v>Efectividad.</v>
      </c>
      <c r="J41" s="50">
        <f t="shared" si="7"/>
        <v>1</v>
      </c>
      <c r="K41" s="51" t="str">
        <f t="shared" si="8"/>
        <v>El elemento de control se supervisa periódicamente.</v>
      </c>
      <c r="L41" s="122"/>
      <c r="M41" s="123"/>
      <c r="N41" s="44"/>
    </row>
    <row r="42" spans="1:14" ht="202.5">
      <c r="A42" s="36">
        <v>29</v>
      </c>
      <c r="B42" s="59" t="s">
        <v>25</v>
      </c>
      <c r="C42" s="38" t="s">
        <v>485</v>
      </c>
      <c r="D42" s="38" t="s">
        <v>486</v>
      </c>
      <c r="E42" s="38" t="s">
        <v>487</v>
      </c>
      <c r="F42" s="38" t="s">
        <v>488</v>
      </c>
      <c r="G42" s="39"/>
      <c r="H42" s="40">
        <v>3</v>
      </c>
      <c r="I42" s="41" t="str">
        <f t="shared" si="6"/>
        <v>Implementación.</v>
      </c>
      <c r="J42" s="42">
        <f t="shared" si="7"/>
        <v>0.75</v>
      </c>
      <c r="K42" s="43" t="str">
        <f t="shared" si="8"/>
        <v>El elemento de control está operando de acuerdo al proceso.</v>
      </c>
      <c r="L42" s="122"/>
      <c r="M42" s="123"/>
      <c r="N42" s="44"/>
    </row>
    <row r="43" spans="1:14" ht="297.75" thickBot="1">
      <c r="A43" s="36">
        <v>30</v>
      </c>
      <c r="B43" s="58" t="s">
        <v>26</v>
      </c>
      <c r="C43" s="47" t="s">
        <v>479</v>
      </c>
      <c r="D43" s="47" t="s">
        <v>408</v>
      </c>
      <c r="E43" s="47" t="s">
        <v>489</v>
      </c>
      <c r="F43" s="47" t="s">
        <v>97</v>
      </c>
      <c r="G43" s="60"/>
      <c r="H43" s="48">
        <v>4</v>
      </c>
      <c r="I43" s="49" t="str">
        <f t="shared" si="6"/>
        <v>Efectividad.</v>
      </c>
      <c r="J43" s="50">
        <f t="shared" si="7"/>
        <v>1</v>
      </c>
      <c r="K43" s="51" t="str">
        <f t="shared" si="8"/>
        <v>El elemento de control se supervisa periódicamente.</v>
      </c>
      <c r="L43" s="122"/>
      <c r="M43" s="130"/>
      <c r="N43" s="44"/>
    </row>
    <row r="44" spans="1:14" ht="15.75" thickBot="1">
      <c r="A44" s="135" t="s">
        <v>27</v>
      </c>
      <c r="B44" s="125"/>
      <c r="C44" s="125"/>
      <c r="D44" s="125"/>
      <c r="E44" s="125"/>
      <c r="F44" s="126"/>
      <c r="G44" s="54"/>
      <c r="H44" s="55"/>
      <c r="I44" s="56"/>
      <c r="J44" s="56"/>
      <c r="K44" s="56"/>
      <c r="L44" s="56"/>
      <c r="M44" s="56"/>
      <c r="N44" s="44"/>
    </row>
    <row r="45" spans="1:14" ht="270">
      <c r="A45" s="36">
        <v>31</v>
      </c>
      <c r="B45" s="57" t="s">
        <v>73</v>
      </c>
      <c r="C45" s="38" t="s">
        <v>479</v>
      </c>
      <c r="D45" s="38" t="s">
        <v>408</v>
      </c>
      <c r="E45" s="38" t="s">
        <v>98</v>
      </c>
      <c r="F45" s="38" t="s">
        <v>97</v>
      </c>
      <c r="G45" s="39"/>
      <c r="H45" s="40">
        <v>3</v>
      </c>
      <c r="I45" s="41" t="str">
        <f>IF(H45=1,"Implementación inicial.",IF(H45=2,"Implementación.",IF(H45=3,"Implementación.",IF(H45=4,"Efectividad.",0))))</f>
        <v>Implementación.</v>
      </c>
      <c r="J45" s="42">
        <f>IF(H45=1,0.25,IF(H45=2,0.5,IF(H45=3,0.75,IF(H45=4,1,0))))</f>
        <v>0.75</v>
      </c>
      <c r="K45" s="43"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22">
        <f>AVERAGE(J45:J47)</f>
        <v>0.75</v>
      </c>
      <c r="M45" s="128" t="str">
        <f>IF(L45&lt;0.39,"BAJO",IF(L45&lt;0.69,"MEDIO",IF(L45&lt;=1,"ALTO",0)))</f>
        <v>ALTO</v>
      </c>
      <c r="N45" s="44"/>
    </row>
    <row r="46" spans="1:14" ht="409.5">
      <c r="A46" s="36">
        <v>32</v>
      </c>
      <c r="B46" s="58" t="s">
        <v>74</v>
      </c>
      <c r="C46" s="47" t="s">
        <v>479</v>
      </c>
      <c r="D46" s="47" t="s">
        <v>408</v>
      </c>
      <c r="E46" s="47" t="s">
        <v>98</v>
      </c>
      <c r="F46" s="47" t="s">
        <v>97</v>
      </c>
      <c r="G46" s="60"/>
      <c r="H46" s="48">
        <v>3</v>
      </c>
      <c r="I46" s="49" t="str">
        <f>IF(H46=1,"Implementación inicial.",IF(H46=2,"Implementación.",IF(H46=3,"Implementación.",IF(H46=4,"Efectividad.",0))))</f>
        <v>Implementación.</v>
      </c>
      <c r="J46" s="50">
        <f>IF(H46=1,0.25,IF(H46=2,0.5,IF(H46=3,0.75,IF(H46=4,1,0))))</f>
        <v>0.75</v>
      </c>
      <c r="K46" s="51"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22"/>
      <c r="M46" s="123"/>
      <c r="N46" s="44"/>
    </row>
    <row r="47" spans="1:14" ht="409.5">
      <c r="A47" s="36">
        <v>33</v>
      </c>
      <c r="B47" s="59" t="s">
        <v>75</v>
      </c>
      <c r="C47" s="38" t="s">
        <v>479</v>
      </c>
      <c r="D47" s="38" t="s">
        <v>408</v>
      </c>
      <c r="E47" s="38" t="s">
        <v>98</v>
      </c>
      <c r="F47" s="38" t="s">
        <v>97</v>
      </c>
      <c r="G47" s="39"/>
      <c r="H47" s="40">
        <v>3</v>
      </c>
      <c r="I47" s="41" t="str">
        <f>IF(H47=1,"Implementación inicial.",IF(H47=2,"Implementación.",IF(H47=3,"Implementación.",IF(H47=4,"Efectividad.",0))))</f>
        <v>Implementación.</v>
      </c>
      <c r="J47" s="42">
        <f>IF(H47=1,0.25,IF(H47=2,0.5,IF(H47=3,0.75,IF(H47=4,1,0))))</f>
        <v>0.75</v>
      </c>
      <c r="K47" s="43"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22"/>
      <c r="M47" s="123"/>
      <c r="N47" s="44"/>
    </row>
    <row r="48" spans="1:14" ht="21.75">
      <c r="A48" s="33"/>
      <c r="B48" s="61"/>
      <c r="C48" s="62"/>
      <c r="D48" s="62"/>
      <c r="E48" s="63"/>
      <c r="F48" s="63"/>
      <c r="G48" s="63"/>
      <c r="H48" s="33"/>
      <c r="I48" s="33"/>
      <c r="J48" s="136" t="s">
        <v>28</v>
      </c>
      <c r="K48" s="137"/>
      <c r="L48" s="64">
        <f>(+L11+L20+L25+L38+L45)/5</f>
        <v>0.73958333333333337</v>
      </c>
      <c r="M48" s="106" t="str">
        <f>IF(L48&lt;0.39,"BAJO",IF(L48&lt;0.69,"MEDIO",IF(L48&lt;=1,"ALTO",0)))</f>
        <v>ALTO</v>
      </c>
      <c r="N48" s="33"/>
    </row>
    <row r="49" spans="1:14">
      <c r="A49" s="33"/>
      <c r="B49" s="65"/>
      <c r="C49" s="66"/>
      <c r="D49" s="66"/>
      <c r="E49" s="33"/>
      <c r="F49" s="33"/>
      <c r="G49" s="63"/>
      <c r="H49" s="33"/>
      <c r="I49" s="33"/>
      <c r="J49" s="33"/>
      <c r="K49" s="33"/>
      <c r="L49" s="33"/>
      <c r="M49" s="33"/>
      <c r="N49" s="33"/>
    </row>
    <row r="50" spans="1:14" ht="18">
      <c r="A50" s="67"/>
      <c r="B50" s="67"/>
      <c r="C50" s="67"/>
      <c r="D50" s="67"/>
      <c r="E50" s="67"/>
      <c r="F50" s="67"/>
      <c r="G50" s="67"/>
      <c r="H50" s="67"/>
      <c r="I50" s="67"/>
      <c r="J50" s="67"/>
      <c r="K50" s="138"/>
      <c r="L50" s="139"/>
      <c r="M50" s="33"/>
      <c r="N50" s="33"/>
    </row>
    <row r="51" spans="1:14" ht="15.75" thickBot="1">
      <c r="A51" s="68"/>
      <c r="B51" s="68"/>
      <c r="C51" s="68"/>
      <c r="D51" s="68"/>
      <c r="E51" s="68"/>
      <c r="F51" s="68"/>
      <c r="G51" s="69"/>
      <c r="H51" s="68"/>
      <c r="I51" s="68"/>
      <c r="J51" s="68"/>
      <c r="K51" s="70"/>
      <c r="L51" s="70"/>
      <c r="M51" s="33"/>
      <c r="N51" s="33"/>
    </row>
    <row r="52" spans="1:14" ht="18.75" thickBot="1">
      <c r="A52" s="140" t="s">
        <v>490</v>
      </c>
      <c r="B52" s="140"/>
      <c r="C52" s="140"/>
      <c r="D52" s="140"/>
      <c r="E52" s="140"/>
      <c r="F52" s="140"/>
      <c r="G52" s="140"/>
      <c r="H52" s="140"/>
      <c r="I52" s="140"/>
      <c r="J52" s="140"/>
      <c r="K52" s="141" t="s">
        <v>29</v>
      </c>
      <c r="L52" s="142"/>
      <c r="M52" s="33"/>
      <c r="N52" s="44"/>
    </row>
    <row r="53" spans="1:14" ht="15.75" thickBot="1">
      <c r="A53" s="71"/>
      <c r="B53" s="72"/>
      <c r="C53" s="73"/>
      <c r="D53" s="73"/>
      <c r="E53" s="73"/>
      <c r="F53" s="73"/>
      <c r="G53" s="74"/>
      <c r="H53" s="73"/>
      <c r="I53" s="73"/>
      <c r="J53" s="73"/>
      <c r="K53" s="70"/>
      <c r="L53" s="70"/>
      <c r="M53" s="33"/>
      <c r="N53" s="33"/>
    </row>
    <row r="54" spans="1:14" ht="18.75" thickBot="1">
      <c r="A54" s="143" t="s">
        <v>63</v>
      </c>
      <c r="B54" s="144"/>
      <c r="C54" s="144"/>
      <c r="D54" s="144"/>
      <c r="E54" s="144"/>
      <c r="F54" s="145"/>
      <c r="G54" s="144"/>
      <c r="H54" s="144"/>
      <c r="I54" s="144"/>
      <c r="J54" s="146"/>
      <c r="K54" s="70"/>
      <c r="L54" s="70"/>
      <c r="M54" s="33"/>
      <c r="N54" s="33"/>
    </row>
    <row r="55" spans="1:14" ht="41.25" thickBot="1">
      <c r="A55" s="108" t="s">
        <v>30</v>
      </c>
      <c r="B55" s="107" t="s">
        <v>31</v>
      </c>
      <c r="C55" s="147" t="s">
        <v>32</v>
      </c>
      <c r="D55" s="148"/>
      <c r="E55" s="75" t="s">
        <v>33</v>
      </c>
      <c r="F55" s="108" t="s">
        <v>34</v>
      </c>
      <c r="G55" s="74"/>
      <c r="H55" s="143" t="s">
        <v>35</v>
      </c>
      <c r="I55" s="143"/>
      <c r="J55" s="146"/>
      <c r="K55" s="70"/>
      <c r="L55" s="70"/>
      <c r="M55" s="33"/>
      <c r="N55" s="33"/>
    </row>
    <row r="56" spans="1:14" ht="54.75" thickBot="1">
      <c r="A56" s="76">
        <v>1</v>
      </c>
      <c r="B56" s="77" t="s">
        <v>474</v>
      </c>
      <c r="C56" s="149" t="s">
        <v>473</v>
      </c>
      <c r="D56" s="150"/>
      <c r="E56" s="78"/>
      <c r="F56" s="104" t="s">
        <v>491</v>
      </c>
      <c r="G56" s="79"/>
      <c r="H56" s="133" t="s">
        <v>492</v>
      </c>
      <c r="I56" s="133"/>
      <c r="J56" s="134"/>
      <c r="K56" s="70"/>
      <c r="L56" s="70"/>
      <c r="M56" s="33"/>
      <c r="N56" s="44"/>
    </row>
    <row r="57" spans="1:14" ht="41.25" thickBot="1">
      <c r="A57" s="76">
        <v>2</v>
      </c>
      <c r="B57" s="77" t="s">
        <v>493</v>
      </c>
      <c r="C57" s="131" t="s">
        <v>473</v>
      </c>
      <c r="D57" s="132"/>
      <c r="E57" s="78"/>
      <c r="F57" s="104" t="s">
        <v>494</v>
      </c>
      <c r="G57" s="79"/>
      <c r="H57" s="133" t="s">
        <v>495</v>
      </c>
      <c r="I57" s="133"/>
      <c r="J57" s="134"/>
      <c r="K57" s="70"/>
      <c r="L57" s="70"/>
      <c r="M57" s="33"/>
      <c r="N57" s="44"/>
    </row>
    <row r="58" spans="1:14" ht="18.75" thickBot="1">
      <c r="A58" s="76">
        <v>3</v>
      </c>
      <c r="B58" s="77"/>
      <c r="C58" s="149"/>
      <c r="D58" s="151"/>
      <c r="E58" s="78"/>
      <c r="F58" s="104"/>
      <c r="G58" s="79"/>
      <c r="H58" s="133"/>
      <c r="I58" s="133"/>
      <c r="J58" s="134"/>
      <c r="K58" s="70"/>
      <c r="L58" s="70"/>
      <c r="M58" s="33"/>
      <c r="N58" s="44"/>
    </row>
    <row r="59" spans="1:14" ht="18.75" thickBot="1">
      <c r="A59" s="76">
        <v>4</v>
      </c>
      <c r="B59" s="77"/>
      <c r="C59" s="80"/>
      <c r="D59" s="80"/>
      <c r="E59" s="78"/>
      <c r="F59" s="104"/>
      <c r="G59" s="79"/>
      <c r="H59" s="133"/>
      <c r="I59" s="133"/>
      <c r="J59" s="134"/>
      <c r="K59" s="70"/>
      <c r="L59" s="70"/>
      <c r="M59" s="33"/>
      <c r="N59" s="44"/>
    </row>
    <row r="60" spans="1:14" ht="18.75" thickBot="1">
      <c r="A60" s="76">
        <v>5</v>
      </c>
      <c r="B60" s="105"/>
      <c r="C60" s="133"/>
      <c r="D60" s="152"/>
      <c r="E60" s="78"/>
      <c r="F60" s="104"/>
      <c r="G60" s="79"/>
      <c r="H60" s="133"/>
      <c r="I60" s="133"/>
      <c r="J60" s="134"/>
      <c r="K60" s="70"/>
      <c r="L60" s="70"/>
      <c r="M60" s="33"/>
      <c r="N60" s="44"/>
    </row>
    <row r="61" spans="1:14">
      <c r="A61" s="81"/>
      <c r="B61" s="82"/>
      <c r="C61" s="83"/>
      <c r="D61" s="83"/>
      <c r="E61" s="83"/>
      <c r="F61" s="83"/>
      <c r="G61" s="84"/>
      <c r="H61" s="83"/>
      <c r="I61" s="83"/>
      <c r="J61" s="83"/>
      <c r="K61" s="85"/>
      <c r="L61" s="85"/>
      <c r="M61" s="44"/>
      <c r="N61" s="44"/>
    </row>
    <row r="62" spans="1:14">
      <c r="A62" s="44"/>
      <c r="B62" s="86"/>
      <c r="C62" s="87"/>
      <c r="D62" s="87"/>
      <c r="E62" s="44"/>
      <c r="F62" s="44"/>
      <c r="G62" s="88"/>
      <c r="H62" s="44"/>
      <c r="I62" s="44"/>
      <c r="J62" s="44"/>
      <c r="K62" s="44"/>
      <c r="L62" s="44"/>
      <c r="M62" s="44"/>
      <c r="N62"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06B5F097-4532-45CE-A1C7-8F2C40A10326}">
      <formula1>"1,2,3,4"</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3771-CEFB-4CFC-A667-51F23E9E4621}">
  <dimension ref="A1:M61"/>
  <sheetViews>
    <sheetView topLeftCell="A7" workbookViewId="0">
      <selection sqref="A1:M61"/>
    </sheetView>
  </sheetViews>
  <sheetFormatPr baseColWidth="10" defaultRowHeight="15"/>
  <sheetData>
    <row r="1" spans="1:13" ht="21.75">
      <c r="A1" s="14"/>
      <c r="B1" s="14"/>
      <c r="C1" s="14"/>
      <c r="D1" s="14"/>
      <c r="E1" s="14"/>
      <c r="F1" s="14"/>
      <c r="G1" s="14"/>
      <c r="H1" s="14"/>
      <c r="I1" s="14"/>
      <c r="J1" s="14"/>
      <c r="K1" s="14"/>
      <c r="L1" s="14"/>
      <c r="M1" s="1"/>
    </row>
    <row r="2" spans="1:13" ht="24">
      <c r="A2" s="14"/>
      <c r="B2" s="117" t="s">
        <v>65</v>
      </c>
      <c r="C2" s="117"/>
      <c r="D2" s="117"/>
      <c r="E2" s="14"/>
      <c r="F2" s="14"/>
      <c r="G2" s="14"/>
      <c r="H2" s="14"/>
      <c r="I2" s="14"/>
      <c r="J2" s="14"/>
      <c r="K2" s="14"/>
      <c r="L2" s="14"/>
      <c r="M2" s="92" t="s">
        <v>77</v>
      </c>
    </row>
    <row r="3" spans="1:13" ht="24">
      <c r="A3" s="14"/>
      <c r="B3" s="15"/>
      <c r="C3" s="15"/>
      <c r="D3" s="15"/>
      <c r="E3" s="14"/>
      <c r="F3" s="14"/>
      <c r="G3" s="14"/>
      <c r="H3" s="14"/>
      <c r="I3" s="14"/>
      <c r="J3" s="14"/>
      <c r="K3" s="14"/>
      <c r="L3" s="14"/>
      <c r="M3" s="1"/>
    </row>
    <row r="4" spans="1:13" ht="18.75">
      <c r="A4" s="115" t="s">
        <v>496</v>
      </c>
      <c r="B4" s="115"/>
      <c r="C4" s="115"/>
      <c r="D4" s="115"/>
      <c r="E4" s="115"/>
      <c r="F4" s="118" t="s">
        <v>201</v>
      </c>
      <c r="G4" s="118"/>
      <c r="H4" s="118"/>
      <c r="I4" s="118"/>
      <c r="J4" s="118"/>
      <c r="K4" s="118"/>
      <c r="L4" s="118"/>
      <c r="M4" s="16"/>
    </row>
    <row r="5" spans="1:13" ht="18.75">
      <c r="A5" s="115" t="s">
        <v>497</v>
      </c>
      <c r="B5" s="115"/>
      <c r="C5" s="115"/>
      <c r="D5" s="115"/>
      <c r="E5" s="115"/>
      <c r="F5" s="115"/>
      <c r="G5" s="111"/>
      <c r="H5" s="18"/>
      <c r="I5" s="18"/>
      <c r="J5" s="19"/>
      <c r="K5" s="19"/>
      <c r="L5" s="19"/>
      <c r="M5" s="20"/>
    </row>
    <row r="6" spans="1:13" ht="18.75">
      <c r="A6" s="115" t="s">
        <v>498</v>
      </c>
      <c r="B6" s="115"/>
      <c r="C6" s="115"/>
      <c r="D6" s="115"/>
      <c r="E6" s="115"/>
      <c r="F6" s="115"/>
      <c r="G6" s="111"/>
      <c r="H6" s="18"/>
      <c r="I6" s="18"/>
      <c r="J6" s="19"/>
      <c r="K6" s="19"/>
      <c r="L6" s="19"/>
      <c r="M6" s="20"/>
    </row>
    <row r="7" spans="1:13" ht="18.75">
      <c r="A7" s="115" t="s">
        <v>499</v>
      </c>
      <c r="B7" s="115"/>
      <c r="C7" s="115"/>
      <c r="D7" s="115"/>
      <c r="E7" s="115"/>
      <c r="F7" s="115"/>
      <c r="G7" s="111"/>
      <c r="H7" s="21"/>
      <c r="I7" s="21"/>
      <c r="J7" s="116"/>
      <c r="K7" s="116"/>
      <c r="L7" s="116"/>
      <c r="M7" s="20"/>
    </row>
    <row r="8" spans="1:13" ht="18">
      <c r="A8" s="22"/>
      <c r="B8" s="23"/>
      <c r="C8" s="22"/>
      <c r="D8" s="22"/>
      <c r="E8" s="22"/>
      <c r="F8" s="22"/>
      <c r="G8" s="22"/>
      <c r="H8" s="2"/>
      <c r="I8" s="2"/>
      <c r="J8" s="2"/>
      <c r="K8" s="2"/>
      <c r="L8" s="2"/>
      <c r="M8" s="2"/>
    </row>
    <row r="9" spans="1:13" ht="121.5">
      <c r="A9" s="24" t="s">
        <v>13</v>
      </c>
      <c r="B9" s="25" t="s">
        <v>14</v>
      </c>
      <c r="C9" s="26" t="s">
        <v>2</v>
      </c>
      <c r="D9" s="27" t="s">
        <v>3</v>
      </c>
      <c r="E9" s="24" t="s">
        <v>4</v>
      </c>
      <c r="F9" s="28" t="s">
        <v>5</v>
      </c>
      <c r="G9" s="9"/>
      <c r="H9" s="29" t="s">
        <v>6</v>
      </c>
      <c r="I9" s="30" t="s">
        <v>8</v>
      </c>
      <c r="J9" s="25" t="s">
        <v>15</v>
      </c>
      <c r="K9" s="31" t="s">
        <v>16</v>
      </c>
      <c r="L9" s="24" t="s">
        <v>17</v>
      </c>
      <c r="M9" s="32" t="s">
        <v>18</v>
      </c>
    </row>
    <row r="10" spans="1:13" ht="15.75" thickBot="1">
      <c r="A10" s="119" t="s">
        <v>19</v>
      </c>
      <c r="B10" s="120"/>
      <c r="C10" s="120"/>
      <c r="D10" s="120"/>
      <c r="E10" s="120"/>
      <c r="F10" s="121"/>
      <c r="G10" s="34"/>
      <c r="H10" s="109"/>
      <c r="I10" s="110"/>
      <c r="J10" s="110"/>
      <c r="K10" s="110"/>
      <c r="L10" s="110"/>
      <c r="M10" s="110"/>
    </row>
    <row r="11" spans="1:13" ht="409.5">
      <c r="A11" s="36">
        <v>1</v>
      </c>
      <c r="B11" s="37" t="s">
        <v>66</v>
      </c>
      <c r="C11" s="38" t="s">
        <v>500</v>
      </c>
      <c r="D11" s="38" t="s">
        <v>501</v>
      </c>
      <c r="E11" s="38" t="s">
        <v>502</v>
      </c>
      <c r="F11" s="38" t="s">
        <v>503</v>
      </c>
      <c r="G11" s="39"/>
      <c r="H11" s="40">
        <v>4</v>
      </c>
      <c r="I11" s="41" t="str">
        <f t="shared" ref="I11:I18" si="0">IF(H11=1,"Implementación inicial.",IF(H11=2,"Implementación.",IF(H11=3,"Implementación.",IF(H11=4,"Efectividad.",0))))</f>
        <v>Efectividad.</v>
      </c>
      <c r="J11" s="42">
        <f t="shared" ref="J11:J18" si="1">IF(H11=1,0.25,IF(H11=2,0.5,IF(H11=3,0.75,IF(H11=4,1,0))))</f>
        <v>1</v>
      </c>
      <c r="K11" s="43" t="str">
        <f t="shared" ref="K11:K18" si="2">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22">
        <f>AVERAGE(J11:J18)</f>
        <v>0.90625</v>
      </c>
      <c r="M11" s="123" t="str">
        <f>IF(L11&lt;0.39,"BAJO",IF(L11&lt;0.69,"MEDIO",IF(L11&lt;=1,"ALTO",0)))</f>
        <v>ALTO</v>
      </c>
    </row>
    <row r="12" spans="1:13" ht="378">
      <c r="A12" s="36">
        <v>2</v>
      </c>
      <c r="B12" s="46" t="s">
        <v>67</v>
      </c>
      <c r="C12" s="47" t="s">
        <v>500</v>
      </c>
      <c r="D12" s="47" t="s">
        <v>501</v>
      </c>
      <c r="E12" s="47" t="s">
        <v>504</v>
      </c>
      <c r="F12" s="47" t="s">
        <v>505</v>
      </c>
      <c r="G12" s="39"/>
      <c r="H12" s="48">
        <v>4</v>
      </c>
      <c r="I12" s="49" t="str">
        <f t="shared" si="0"/>
        <v>Efectividad.</v>
      </c>
      <c r="J12" s="50">
        <f t="shared" si="1"/>
        <v>1</v>
      </c>
      <c r="K12" s="51" t="str">
        <f t="shared" si="2"/>
        <v>El elemento de control se supervisa periódicamente.</v>
      </c>
      <c r="L12" s="122"/>
      <c r="M12" s="123"/>
    </row>
    <row r="13" spans="1:13" ht="409.5">
      <c r="A13" s="36">
        <v>3</v>
      </c>
      <c r="B13" s="37" t="s">
        <v>68</v>
      </c>
      <c r="C13" s="38" t="s">
        <v>506</v>
      </c>
      <c r="D13" s="38" t="s">
        <v>507</v>
      </c>
      <c r="E13" s="38" t="s">
        <v>508</v>
      </c>
      <c r="F13" s="38" t="s">
        <v>509</v>
      </c>
      <c r="G13" s="39"/>
      <c r="H13" s="40">
        <v>4</v>
      </c>
      <c r="I13" s="41" t="str">
        <f t="shared" si="0"/>
        <v>Efectividad.</v>
      </c>
      <c r="J13" s="42">
        <f t="shared" si="1"/>
        <v>1</v>
      </c>
      <c r="K13" s="43" t="str">
        <f t="shared" si="2"/>
        <v>El elemento de control se supervisa periódicamente.</v>
      </c>
      <c r="L13" s="122"/>
      <c r="M13" s="123"/>
    </row>
    <row r="14" spans="1:13" ht="256.5">
      <c r="A14" s="36">
        <v>4</v>
      </c>
      <c r="B14" s="46" t="s">
        <v>69</v>
      </c>
      <c r="C14" s="47" t="s">
        <v>510</v>
      </c>
      <c r="D14" s="47" t="s">
        <v>511</v>
      </c>
      <c r="E14" s="47" t="s">
        <v>165</v>
      </c>
      <c r="F14" s="47" t="s">
        <v>155</v>
      </c>
      <c r="G14" s="39"/>
      <c r="H14" s="48">
        <v>4</v>
      </c>
      <c r="I14" s="49" t="str">
        <f t="shared" si="0"/>
        <v>Efectividad.</v>
      </c>
      <c r="J14" s="50">
        <f t="shared" si="1"/>
        <v>1</v>
      </c>
      <c r="K14" s="51" t="str">
        <f t="shared" si="2"/>
        <v>El elemento de control se supervisa periódicamente.</v>
      </c>
      <c r="L14" s="122"/>
      <c r="M14" s="123"/>
    </row>
    <row r="15" spans="1:13" ht="364.5">
      <c r="A15" s="36">
        <v>5</v>
      </c>
      <c r="B15" s="37" t="s">
        <v>40</v>
      </c>
      <c r="C15" s="38" t="s">
        <v>512</v>
      </c>
      <c r="D15" s="38" t="s">
        <v>513</v>
      </c>
      <c r="E15" s="38" t="s">
        <v>514</v>
      </c>
      <c r="F15" s="38" t="s">
        <v>515</v>
      </c>
      <c r="G15" s="39"/>
      <c r="H15" s="40">
        <v>3</v>
      </c>
      <c r="I15" s="41" t="str">
        <f t="shared" si="0"/>
        <v>Implementación.</v>
      </c>
      <c r="J15" s="42">
        <f t="shared" si="1"/>
        <v>0.75</v>
      </c>
      <c r="K15" s="43" t="str">
        <f t="shared" si="2"/>
        <v>El elemento de control está operando de acuerdo al proceso.</v>
      </c>
      <c r="L15" s="122"/>
      <c r="M15" s="123"/>
    </row>
    <row r="16" spans="1:13" ht="202.5">
      <c r="A16" s="36">
        <v>6</v>
      </c>
      <c r="B16" s="46" t="s">
        <v>70</v>
      </c>
      <c r="C16" s="47" t="s">
        <v>512</v>
      </c>
      <c r="D16" s="47" t="s">
        <v>513</v>
      </c>
      <c r="E16" s="47" t="s">
        <v>516</v>
      </c>
      <c r="F16" s="47" t="s">
        <v>517</v>
      </c>
      <c r="G16" s="52"/>
      <c r="H16" s="48">
        <v>3</v>
      </c>
      <c r="I16" s="49" t="str">
        <f t="shared" si="0"/>
        <v>Implementación.</v>
      </c>
      <c r="J16" s="50">
        <f t="shared" si="1"/>
        <v>0.75</v>
      </c>
      <c r="K16" s="51" t="str">
        <f t="shared" si="2"/>
        <v>El elemento de control está operando de acuerdo al proceso.</v>
      </c>
      <c r="L16" s="122"/>
      <c r="M16" s="123"/>
    </row>
    <row r="17" spans="1:13" ht="409.5">
      <c r="A17" s="36">
        <v>7</v>
      </c>
      <c r="B17" s="37" t="s">
        <v>41</v>
      </c>
      <c r="C17" s="38" t="s">
        <v>512</v>
      </c>
      <c r="D17" s="38" t="s">
        <v>513</v>
      </c>
      <c r="E17" s="38" t="s">
        <v>516</v>
      </c>
      <c r="F17" s="38" t="s">
        <v>517</v>
      </c>
      <c r="G17" s="53"/>
      <c r="H17" s="40">
        <v>3</v>
      </c>
      <c r="I17" s="41" t="str">
        <f t="shared" si="0"/>
        <v>Implementación.</v>
      </c>
      <c r="J17" s="42">
        <f t="shared" si="1"/>
        <v>0.75</v>
      </c>
      <c r="K17" s="43" t="str">
        <f t="shared" si="2"/>
        <v>El elemento de control está operando de acuerdo al proceso.</v>
      </c>
      <c r="L17" s="122"/>
      <c r="M17" s="123"/>
    </row>
    <row r="18" spans="1:13" ht="257.25" thickBot="1">
      <c r="A18" s="36">
        <v>8</v>
      </c>
      <c r="B18" s="46" t="s">
        <v>42</v>
      </c>
      <c r="C18" s="47" t="s">
        <v>518</v>
      </c>
      <c r="D18" s="47" t="s">
        <v>519</v>
      </c>
      <c r="E18" s="47" t="s">
        <v>520</v>
      </c>
      <c r="F18" s="47" t="s">
        <v>521</v>
      </c>
      <c r="G18" s="39"/>
      <c r="H18" s="48">
        <v>4</v>
      </c>
      <c r="I18" s="49" t="str">
        <f t="shared" si="0"/>
        <v>Efectividad.</v>
      </c>
      <c r="J18" s="50">
        <f t="shared" si="1"/>
        <v>1</v>
      </c>
      <c r="K18" s="51" t="str">
        <f t="shared" si="2"/>
        <v>El elemento de control se supervisa periódicamente.</v>
      </c>
      <c r="L18" s="122"/>
      <c r="M18" s="123"/>
    </row>
    <row r="19" spans="1:13" ht="15.75" thickBot="1">
      <c r="A19" s="124" t="s">
        <v>20</v>
      </c>
      <c r="B19" s="125"/>
      <c r="C19" s="125"/>
      <c r="D19" s="125"/>
      <c r="E19" s="125"/>
      <c r="F19" s="126"/>
      <c r="G19" s="54"/>
      <c r="H19" s="55"/>
      <c r="I19" s="56"/>
      <c r="J19" s="56"/>
      <c r="K19" s="56"/>
      <c r="L19" s="56"/>
      <c r="M19" s="56"/>
    </row>
    <row r="20" spans="1:13" ht="409.5">
      <c r="A20" s="36">
        <v>9</v>
      </c>
      <c r="B20" s="57" t="s">
        <v>21</v>
      </c>
      <c r="C20" s="38" t="s">
        <v>500</v>
      </c>
      <c r="D20" s="38" t="s">
        <v>501</v>
      </c>
      <c r="E20" s="38" t="s">
        <v>522</v>
      </c>
      <c r="F20" s="38" t="s">
        <v>523</v>
      </c>
      <c r="G20" s="39"/>
      <c r="H20" s="40">
        <v>4</v>
      </c>
      <c r="I20" s="41" t="str">
        <f>IF(H20=1,"Implementación inicial.",IF(H20=2,"Implementación.",IF(H20=3,"Implementación.",IF(H20=4,"Efectividad.",0))))</f>
        <v>Efectividad.</v>
      </c>
      <c r="J20" s="42">
        <f>IF(H20=1,0.25,IF(H20=2,0.5,IF(H20=3,0.75,IF(H20=4,1,0))))</f>
        <v>1</v>
      </c>
      <c r="K20" s="43"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22">
        <f>AVERAGE(J20:J23)</f>
        <v>0.8125</v>
      </c>
      <c r="M20" s="127" t="str">
        <f>IF(L20&lt;0.39,"BAJO",IF(L20&lt;0.69,"MEDIO",IF(L20&lt;=1,"ALTO",0)))</f>
        <v>ALTO</v>
      </c>
    </row>
    <row r="21" spans="1:13" ht="405">
      <c r="A21" s="36">
        <v>10</v>
      </c>
      <c r="B21" s="58" t="s">
        <v>51</v>
      </c>
      <c r="C21" s="47" t="s">
        <v>518</v>
      </c>
      <c r="D21" s="47" t="s">
        <v>519</v>
      </c>
      <c r="E21" s="47" t="s">
        <v>524</v>
      </c>
      <c r="F21" s="47" t="s">
        <v>525</v>
      </c>
      <c r="G21" s="39"/>
      <c r="H21" s="48">
        <v>4</v>
      </c>
      <c r="I21" s="49" t="str">
        <f>IF(H21=1,"Implementación inicial.",IF(H21=2,"Implementación.",IF(H21=3,"Implementación.",IF(H21=4,"Efectividad.",0))))</f>
        <v>Efectividad.</v>
      </c>
      <c r="J21" s="50">
        <f>IF(H21=1,0.25,IF(H21=2,0.5,IF(H21=3,0.75,IF(H21=4,1,0))))</f>
        <v>1</v>
      </c>
      <c r="K21" s="51"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22"/>
      <c r="M21" s="123"/>
    </row>
    <row r="22" spans="1:13" ht="243">
      <c r="A22" s="36">
        <v>11</v>
      </c>
      <c r="B22" s="57" t="s">
        <v>52</v>
      </c>
      <c r="C22" s="38" t="s">
        <v>500</v>
      </c>
      <c r="D22" s="38" t="s">
        <v>501</v>
      </c>
      <c r="E22" s="38" t="s">
        <v>522</v>
      </c>
      <c r="F22" s="38" t="s">
        <v>523</v>
      </c>
      <c r="G22" s="39"/>
      <c r="H22" s="40">
        <v>4</v>
      </c>
      <c r="I22" s="41" t="str">
        <f>IF(H22=1,"Implementación inicial.",IF(H22=2,"Implementación.",IF(H22=3,"Implementación.",IF(H22=4,"Efectividad.",0))))</f>
        <v>Efectividad.</v>
      </c>
      <c r="J22" s="42">
        <f>IF(H22=1,0.25,IF(H22=2,0.5,IF(H22=3,0.75,IF(H22=4,1,0))))</f>
        <v>1</v>
      </c>
      <c r="K22" s="43"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22"/>
      <c r="M22" s="123"/>
    </row>
    <row r="23" spans="1:13" ht="351.75" thickBot="1">
      <c r="A23" s="36">
        <v>12</v>
      </c>
      <c r="B23" s="58" t="s">
        <v>43</v>
      </c>
      <c r="C23" s="47" t="s">
        <v>181</v>
      </c>
      <c r="D23" s="47"/>
      <c r="E23" s="47"/>
      <c r="F23" s="47"/>
      <c r="G23" s="39"/>
      <c r="H23" s="48">
        <v>1</v>
      </c>
      <c r="I23" s="49" t="str">
        <f>IF(H23=1,"Implementación inicial.",IF(H23=2,"Implementación.",IF(H23=3,"Implementación.",IF(H23=4,"Efectividad.",0))))</f>
        <v>Implementación inicial.</v>
      </c>
      <c r="J23" s="50">
        <f>IF(H23=1,0.25,IF(H23=2,0.5,IF(H23=3,0.75,IF(H23=4,1,0))))</f>
        <v>0.25</v>
      </c>
      <c r="K23" s="51" t="str">
        <f>IF(J23=0.25,"El elemento de control no está formalizado.",IF(J23=0.5,"El elemento de control está formalizado.",IF(J23=0.75,"El elemento de control está operando de acuerdo al proceso.",IF(J23=1,"El elemento de control se supervisa periódicamente.",0))))</f>
        <v>El elemento de control no está formalizado.</v>
      </c>
      <c r="L23" s="122"/>
      <c r="M23" s="123"/>
    </row>
    <row r="24" spans="1:13" ht="15.75" thickBot="1">
      <c r="A24" s="124" t="s">
        <v>22</v>
      </c>
      <c r="B24" s="125"/>
      <c r="C24" s="125"/>
      <c r="D24" s="125"/>
      <c r="E24" s="125"/>
      <c r="F24" s="126"/>
      <c r="G24" s="54"/>
      <c r="H24" s="55"/>
      <c r="I24" s="56"/>
      <c r="J24" s="56"/>
      <c r="K24" s="56"/>
      <c r="L24" s="56"/>
      <c r="M24" s="56"/>
    </row>
    <row r="25" spans="1:13" ht="337.5">
      <c r="A25" s="36">
        <v>13</v>
      </c>
      <c r="B25" s="59" t="s">
        <v>44</v>
      </c>
      <c r="C25" s="38" t="s">
        <v>500</v>
      </c>
      <c r="D25" s="38" t="s">
        <v>501</v>
      </c>
      <c r="E25" s="38" t="s">
        <v>504</v>
      </c>
      <c r="F25" s="38" t="s">
        <v>505</v>
      </c>
      <c r="G25" s="39"/>
      <c r="H25" s="40">
        <v>4</v>
      </c>
      <c r="I25" s="41" t="str">
        <f t="shared" ref="I25:I36" si="3">IF(H25=1,"Implementación inicial.",IF(H25=2,"Implementación.",IF(H25=3,"Implementación.",IF(H25=4,"Efectividad.",0))))</f>
        <v>Efectividad.</v>
      </c>
      <c r="J25" s="42">
        <f t="shared" ref="J25:J36" si="4">IF(H25=1,0.25,IF(H25=2,0.5,IF(H25=3,0.75,IF(H25=4,1,0))))</f>
        <v>1</v>
      </c>
      <c r="K25" s="43" t="str">
        <f t="shared" ref="K25:K36" si="5">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22">
        <f>AVERAGE(J25:J36)</f>
        <v>0.70833333333333337</v>
      </c>
      <c r="M25" s="128" t="str">
        <f>IF(L25&lt;0.39,"BAJO",IF(L25&lt;0.69,"MEDIO",IF(L25&lt;=1,"ALTO",0)))</f>
        <v>ALTO</v>
      </c>
    </row>
    <row r="26" spans="1:13" ht="256.5">
      <c r="A26" s="36">
        <v>14</v>
      </c>
      <c r="B26" s="58" t="s">
        <v>45</v>
      </c>
      <c r="C26" s="47" t="s">
        <v>500</v>
      </c>
      <c r="D26" s="47" t="s">
        <v>501</v>
      </c>
      <c r="E26" s="47" t="s">
        <v>504</v>
      </c>
      <c r="F26" s="47" t="s">
        <v>505</v>
      </c>
      <c r="G26" s="39"/>
      <c r="H26" s="48">
        <v>4</v>
      </c>
      <c r="I26" s="49" t="str">
        <f t="shared" si="3"/>
        <v>Efectividad.</v>
      </c>
      <c r="J26" s="50">
        <f t="shared" si="4"/>
        <v>1</v>
      </c>
      <c r="K26" s="51" t="str">
        <f t="shared" si="5"/>
        <v>El elemento de control se supervisa periódicamente.</v>
      </c>
      <c r="L26" s="122"/>
      <c r="M26" s="123"/>
    </row>
    <row r="27" spans="1:13" ht="310.5">
      <c r="A27" s="36">
        <v>15</v>
      </c>
      <c r="B27" s="59" t="s">
        <v>46</v>
      </c>
      <c r="C27" s="38" t="s">
        <v>500</v>
      </c>
      <c r="D27" s="38" t="s">
        <v>501</v>
      </c>
      <c r="E27" s="38" t="s">
        <v>504</v>
      </c>
      <c r="F27" s="38" t="s">
        <v>505</v>
      </c>
      <c r="G27" s="39"/>
      <c r="H27" s="40">
        <v>4</v>
      </c>
      <c r="I27" s="41" t="str">
        <f t="shared" si="3"/>
        <v>Efectividad.</v>
      </c>
      <c r="J27" s="42">
        <f t="shared" si="4"/>
        <v>1</v>
      </c>
      <c r="K27" s="43" t="str">
        <f t="shared" si="5"/>
        <v>El elemento de control se supervisa periódicamente.</v>
      </c>
      <c r="L27" s="122"/>
      <c r="M27" s="123"/>
    </row>
    <row r="28" spans="1:13" ht="189">
      <c r="A28" s="36">
        <v>16</v>
      </c>
      <c r="B28" s="58" t="s">
        <v>57</v>
      </c>
      <c r="C28" s="47" t="s">
        <v>181</v>
      </c>
      <c r="D28" s="47"/>
      <c r="E28" s="47"/>
      <c r="F28" s="47"/>
      <c r="G28" s="53"/>
      <c r="H28" s="48">
        <v>1</v>
      </c>
      <c r="I28" s="49" t="str">
        <f t="shared" si="3"/>
        <v>Implementación inicial.</v>
      </c>
      <c r="J28" s="50">
        <f t="shared" si="4"/>
        <v>0.25</v>
      </c>
      <c r="K28" s="51" t="str">
        <f t="shared" si="5"/>
        <v>El elemento de control no está formalizado.</v>
      </c>
      <c r="L28" s="122"/>
      <c r="M28" s="123"/>
    </row>
    <row r="29" spans="1:13" ht="324">
      <c r="A29" s="36">
        <v>17</v>
      </c>
      <c r="B29" s="59" t="s">
        <v>47</v>
      </c>
      <c r="C29" s="38" t="s">
        <v>526</v>
      </c>
      <c r="D29" s="38" t="s">
        <v>527</v>
      </c>
      <c r="E29" s="38" t="s">
        <v>96</v>
      </c>
      <c r="F29" s="38" t="s">
        <v>521</v>
      </c>
      <c r="G29" s="39"/>
      <c r="H29" s="40">
        <v>4</v>
      </c>
      <c r="I29" s="41" t="str">
        <f t="shared" si="3"/>
        <v>Efectividad.</v>
      </c>
      <c r="J29" s="42">
        <f t="shared" si="4"/>
        <v>1</v>
      </c>
      <c r="K29" s="43" t="str">
        <f t="shared" si="5"/>
        <v>El elemento de control se supervisa periódicamente.</v>
      </c>
      <c r="L29" s="122"/>
      <c r="M29" s="123"/>
    </row>
    <row r="30" spans="1:13" ht="391.5">
      <c r="A30" s="36">
        <v>18</v>
      </c>
      <c r="B30" s="58" t="s">
        <v>48</v>
      </c>
      <c r="C30" s="47" t="s">
        <v>526</v>
      </c>
      <c r="D30" s="47" t="s">
        <v>527</v>
      </c>
      <c r="E30" s="47" t="s">
        <v>96</v>
      </c>
      <c r="F30" s="47" t="s">
        <v>521</v>
      </c>
      <c r="G30" s="39"/>
      <c r="H30" s="48">
        <v>4</v>
      </c>
      <c r="I30" s="49" t="str">
        <f t="shared" si="3"/>
        <v>Efectividad.</v>
      </c>
      <c r="J30" s="50">
        <f t="shared" si="4"/>
        <v>1</v>
      </c>
      <c r="K30" s="51" t="str">
        <f t="shared" si="5"/>
        <v>El elemento de control se supervisa periódicamente.</v>
      </c>
      <c r="L30" s="122"/>
      <c r="M30" s="123"/>
    </row>
    <row r="31" spans="1:13" ht="175.5">
      <c r="A31" s="36">
        <v>19</v>
      </c>
      <c r="B31" s="59" t="s">
        <v>23</v>
      </c>
      <c r="C31" s="38" t="s">
        <v>181</v>
      </c>
      <c r="D31" s="38"/>
      <c r="E31" s="38"/>
      <c r="F31" s="38"/>
      <c r="G31" s="39"/>
      <c r="H31" s="40">
        <v>1</v>
      </c>
      <c r="I31" s="41" t="str">
        <f t="shared" si="3"/>
        <v>Implementación inicial.</v>
      </c>
      <c r="J31" s="42">
        <f t="shared" si="4"/>
        <v>0.25</v>
      </c>
      <c r="K31" s="43" t="str">
        <f t="shared" si="5"/>
        <v>El elemento de control no está formalizado.</v>
      </c>
      <c r="L31" s="122"/>
      <c r="M31" s="123"/>
    </row>
    <row r="32" spans="1:13" ht="283.5">
      <c r="A32" s="36">
        <v>20</v>
      </c>
      <c r="B32" s="58" t="s">
        <v>49</v>
      </c>
      <c r="C32" s="47" t="s">
        <v>223</v>
      </c>
      <c r="D32" s="47" t="s">
        <v>387</v>
      </c>
      <c r="E32" s="47" t="s">
        <v>183</v>
      </c>
      <c r="F32" s="47" t="s">
        <v>528</v>
      </c>
      <c r="G32" s="39"/>
      <c r="H32" s="48">
        <v>4</v>
      </c>
      <c r="I32" s="49" t="str">
        <f t="shared" si="3"/>
        <v>Efectividad.</v>
      </c>
      <c r="J32" s="50">
        <f t="shared" si="4"/>
        <v>1</v>
      </c>
      <c r="K32" s="51" t="str">
        <f t="shared" si="5"/>
        <v>El elemento de control se supervisa periódicamente.</v>
      </c>
      <c r="L32" s="122"/>
      <c r="M32" s="123"/>
    </row>
    <row r="33" spans="1:13" ht="405">
      <c r="A33" s="36">
        <v>21</v>
      </c>
      <c r="B33" s="59" t="s">
        <v>50</v>
      </c>
      <c r="C33" s="38" t="s">
        <v>151</v>
      </c>
      <c r="D33" s="38" t="s">
        <v>152</v>
      </c>
      <c r="E33" s="38" t="s">
        <v>321</v>
      </c>
      <c r="F33" s="38" t="s">
        <v>529</v>
      </c>
      <c r="G33" s="39"/>
      <c r="H33" s="40">
        <v>1</v>
      </c>
      <c r="I33" s="41" t="str">
        <f t="shared" si="3"/>
        <v>Implementación inicial.</v>
      </c>
      <c r="J33" s="42">
        <f t="shared" si="4"/>
        <v>0.25</v>
      </c>
      <c r="K33" s="43" t="str">
        <f t="shared" si="5"/>
        <v>El elemento de control no está formalizado.</v>
      </c>
      <c r="L33" s="122"/>
      <c r="M33" s="123"/>
    </row>
    <row r="34" spans="1:13" ht="297">
      <c r="A34" s="36">
        <v>22</v>
      </c>
      <c r="B34" s="58" t="s">
        <v>53</v>
      </c>
      <c r="C34" s="47" t="s">
        <v>151</v>
      </c>
      <c r="D34" s="47" t="s">
        <v>152</v>
      </c>
      <c r="E34" s="47" t="s">
        <v>530</v>
      </c>
      <c r="F34" s="47" t="s">
        <v>531</v>
      </c>
      <c r="G34" s="39"/>
      <c r="H34" s="48">
        <v>1</v>
      </c>
      <c r="I34" s="49" t="str">
        <f t="shared" si="3"/>
        <v>Implementación inicial.</v>
      </c>
      <c r="J34" s="50">
        <f t="shared" si="4"/>
        <v>0.25</v>
      </c>
      <c r="K34" s="51" t="str">
        <f t="shared" si="5"/>
        <v>El elemento de control no está formalizado.</v>
      </c>
      <c r="L34" s="122"/>
      <c r="M34" s="123"/>
    </row>
    <row r="35" spans="1:13" ht="270">
      <c r="A35" s="36">
        <v>23</v>
      </c>
      <c r="B35" s="59" t="s">
        <v>54</v>
      </c>
      <c r="C35" s="38" t="s">
        <v>151</v>
      </c>
      <c r="D35" s="38" t="s">
        <v>152</v>
      </c>
      <c r="E35" s="38" t="s">
        <v>532</v>
      </c>
      <c r="F35" s="38" t="s">
        <v>153</v>
      </c>
      <c r="G35" s="39"/>
      <c r="H35" s="40">
        <v>3</v>
      </c>
      <c r="I35" s="41" t="str">
        <f t="shared" si="3"/>
        <v>Implementación.</v>
      </c>
      <c r="J35" s="42">
        <f t="shared" si="4"/>
        <v>0.75</v>
      </c>
      <c r="K35" s="43" t="str">
        <f t="shared" si="5"/>
        <v>El elemento de control está operando de acuerdo al proceso.</v>
      </c>
      <c r="L35" s="122"/>
      <c r="M35" s="123"/>
    </row>
    <row r="36" spans="1:13" ht="409.6" thickBot="1">
      <c r="A36" s="36">
        <v>24</v>
      </c>
      <c r="B36" s="58" t="s">
        <v>58</v>
      </c>
      <c r="C36" s="47" t="s">
        <v>151</v>
      </c>
      <c r="D36" s="47" t="s">
        <v>152</v>
      </c>
      <c r="E36" s="47" t="s">
        <v>533</v>
      </c>
      <c r="F36" s="47" t="s">
        <v>154</v>
      </c>
      <c r="G36" s="39"/>
      <c r="H36" s="48">
        <v>3</v>
      </c>
      <c r="I36" s="49" t="str">
        <f t="shared" si="3"/>
        <v>Implementación.</v>
      </c>
      <c r="J36" s="50">
        <f t="shared" si="4"/>
        <v>0.75</v>
      </c>
      <c r="K36" s="51" t="str">
        <f t="shared" si="5"/>
        <v>El elemento de control está operando de acuerdo al proceso.</v>
      </c>
      <c r="L36" s="122"/>
      <c r="M36" s="123"/>
    </row>
    <row r="37" spans="1:13" ht="15.75" thickBot="1">
      <c r="A37" s="129" t="s">
        <v>24</v>
      </c>
      <c r="B37" s="125"/>
      <c r="C37" s="125"/>
      <c r="D37" s="125"/>
      <c r="E37" s="125"/>
      <c r="F37" s="126"/>
      <c r="G37" s="54"/>
      <c r="H37" s="55"/>
      <c r="I37" s="56"/>
      <c r="J37" s="56"/>
      <c r="K37" s="56"/>
      <c r="L37" s="56"/>
      <c r="M37" s="56"/>
    </row>
    <row r="38" spans="1:13" ht="351">
      <c r="A38" s="36">
        <v>25</v>
      </c>
      <c r="B38" s="59" t="s">
        <v>55</v>
      </c>
      <c r="C38" s="38" t="s">
        <v>500</v>
      </c>
      <c r="D38" s="38" t="s">
        <v>534</v>
      </c>
      <c r="E38" s="38" t="s">
        <v>535</v>
      </c>
      <c r="F38" s="38" t="s">
        <v>536</v>
      </c>
      <c r="G38" s="39"/>
      <c r="H38" s="40">
        <v>4</v>
      </c>
      <c r="I38" s="41" t="str">
        <f t="shared" ref="I38:I43" si="6">IF(H38=1,"Implementación inicial.",IF(H38=2,"Implementación.",IF(H38=3,"Implementación.",IF(H38=4,"Efectividad.",0))))</f>
        <v>Efectividad.</v>
      </c>
      <c r="J38" s="42">
        <f t="shared" ref="J38:J43" si="7">IF(H38=1,0.25,IF(H38=2,0.5,IF(H38=3,0.75,IF(H38=4,1,0))))</f>
        <v>1</v>
      </c>
      <c r="K38" s="43" t="str">
        <f t="shared" ref="K38:K43" si="8">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22">
        <f>AVERAGE(J38:J43)</f>
        <v>0.83333333333333337</v>
      </c>
      <c r="M38" s="128" t="str">
        <f>IF(L38&lt;0.39,"BAJO",IF(L38&lt;0.69,"MEDIO",IF(L38&lt;=1,"ALTO",0)))</f>
        <v>ALTO</v>
      </c>
    </row>
    <row r="39" spans="1:13" ht="409.5">
      <c r="A39" s="36">
        <v>26</v>
      </c>
      <c r="B39" s="58" t="s">
        <v>56</v>
      </c>
      <c r="C39" s="47" t="s">
        <v>500</v>
      </c>
      <c r="D39" s="47" t="s">
        <v>534</v>
      </c>
      <c r="E39" s="47" t="s">
        <v>537</v>
      </c>
      <c r="F39" s="47" t="s">
        <v>538</v>
      </c>
      <c r="G39" s="60"/>
      <c r="H39" s="48">
        <v>4</v>
      </c>
      <c r="I39" s="49" t="str">
        <f t="shared" si="6"/>
        <v>Efectividad.</v>
      </c>
      <c r="J39" s="50">
        <f t="shared" si="7"/>
        <v>1</v>
      </c>
      <c r="K39" s="51" t="str">
        <f t="shared" si="8"/>
        <v>El elemento de control se supervisa periódicamente.</v>
      </c>
      <c r="L39" s="122"/>
      <c r="M39" s="123"/>
    </row>
    <row r="40" spans="1:13" ht="351">
      <c r="A40" s="36">
        <v>27</v>
      </c>
      <c r="B40" s="59" t="s">
        <v>71</v>
      </c>
      <c r="C40" s="38" t="s">
        <v>500</v>
      </c>
      <c r="D40" s="38" t="s">
        <v>534</v>
      </c>
      <c r="E40" s="38" t="s">
        <v>539</v>
      </c>
      <c r="F40" s="38" t="s">
        <v>538</v>
      </c>
      <c r="G40" s="39"/>
      <c r="H40" s="40">
        <v>4</v>
      </c>
      <c r="I40" s="41" t="str">
        <f t="shared" si="6"/>
        <v>Efectividad.</v>
      </c>
      <c r="J40" s="42">
        <f t="shared" si="7"/>
        <v>1</v>
      </c>
      <c r="K40" s="43" t="str">
        <f t="shared" si="8"/>
        <v>El elemento de control se supervisa periódicamente.</v>
      </c>
      <c r="L40" s="122"/>
      <c r="M40" s="123"/>
    </row>
    <row r="41" spans="1:13" ht="409.5">
      <c r="A41" s="36">
        <v>28</v>
      </c>
      <c r="B41" s="58" t="s">
        <v>72</v>
      </c>
      <c r="C41" s="47" t="s">
        <v>540</v>
      </c>
      <c r="D41" s="47" t="s">
        <v>513</v>
      </c>
      <c r="E41" s="47" t="s">
        <v>541</v>
      </c>
      <c r="F41" s="47" t="s">
        <v>542</v>
      </c>
      <c r="G41" s="60"/>
      <c r="H41" s="48">
        <v>1</v>
      </c>
      <c r="I41" s="49" t="str">
        <f t="shared" si="6"/>
        <v>Implementación inicial.</v>
      </c>
      <c r="J41" s="50">
        <f t="shared" si="7"/>
        <v>0.25</v>
      </c>
      <c r="K41" s="51" t="str">
        <f t="shared" si="8"/>
        <v>El elemento de control no está formalizado.</v>
      </c>
      <c r="L41" s="122"/>
      <c r="M41" s="123"/>
    </row>
    <row r="42" spans="1:13" ht="202.5">
      <c r="A42" s="36">
        <v>29</v>
      </c>
      <c r="B42" s="59" t="s">
        <v>25</v>
      </c>
      <c r="C42" s="38" t="s">
        <v>92</v>
      </c>
      <c r="D42" s="38" t="s">
        <v>93</v>
      </c>
      <c r="E42" s="38" t="s">
        <v>94</v>
      </c>
      <c r="F42" s="38" t="s">
        <v>543</v>
      </c>
      <c r="G42" s="39"/>
      <c r="H42" s="40">
        <v>3</v>
      </c>
      <c r="I42" s="41" t="str">
        <f t="shared" si="6"/>
        <v>Implementación.</v>
      </c>
      <c r="J42" s="42">
        <f t="shared" si="7"/>
        <v>0.75</v>
      </c>
      <c r="K42" s="43" t="str">
        <f t="shared" si="8"/>
        <v>El elemento de control está operando de acuerdo al proceso.</v>
      </c>
      <c r="L42" s="122"/>
      <c r="M42" s="123"/>
    </row>
    <row r="43" spans="1:13" ht="297.75" thickBot="1">
      <c r="A43" s="36">
        <v>30</v>
      </c>
      <c r="B43" s="58" t="s">
        <v>26</v>
      </c>
      <c r="C43" s="47" t="s">
        <v>500</v>
      </c>
      <c r="D43" s="47" t="s">
        <v>534</v>
      </c>
      <c r="E43" s="47" t="s">
        <v>544</v>
      </c>
      <c r="F43" s="47" t="s">
        <v>545</v>
      </c>
      <c r="G43" s="60"/>
      <c r="H43" s="48">
        <v>4</v>
      </c>
      <c r="I43" s="49" t="str">
        <f t="shared" si="6"/>
        <v>Efectividad.</v>
      </c>
      <c r="J43" s="50">
        <f t="shared" si="7"/>
        <v>1</v>
      </c>
      <c r="K43" s="51" t="str">
        <f t="shared" si="8"/>
        <v>El elemento de control se supervisa periódicamente.</v>
      </c>
      <c r="L43" s="122"/>
      <c r="M43" s="130"/>
    </row>
    <row r="44" spans="1:13" ht="15.75" thickBot="1">
      <c r="A44" s="135" t="s">
        <v>27</v>
      </c>
      <c r="B44" s="125"/>
      <c r="C44" s="125"/>
      <c r="D44" s="125"/>
      <c r="E44" s="125"/>
      <c r="F44" s="126"/>
      <c r="G44" s="54"/>
      <c r="H44" s="55"/>
      <c r="I44" s="56"/>
      <c r="J44" s="56"/>
      <c r="K44" s="56"/>
      <c r="L44" s="56"/>
      <c r="M44" s="56"/>
    </row>
    <row r="45" spans="1:13" ht="270">
      <c r="A45" s="36">
        <v>31</v>
      </c>
      <c r="B45" s="57" t="s">
        <v>73</v>
      </c>
      <c r="C45" s="38" t="s">
        <v>526</v>
      </c>
      <c r="D45" s="38" t="s">
        <v>527</v>
      </c>
      <c r="E45" s="38" t="s">
        <v>96</v>
      </c>
      <c r="F45" s="38" t="s">
        <v>521</v>
      </c>
      <c r="G45" s="39"/>
      <c r="H45" s="40">
        <v>4</v>
      </c>
      <c r="I45" s="41" t="str">
        <f>IF(H45=1,"Implementación inicial.",IF(H45=2,"Implementación.",IF(H45=3,"Implementación.",IF(H45=4,"Efectividad.",0))))</f>
        <v>Efectividad.</v>
      </c>
      <c r="J45" s="42">
        <f>IF(H45=1,0.25,IF(H45=2,0.5,IF(H45=3,0.75,IF(H45=4,1,0))))</f>
        <v>1</v>
      </c>
      <c r="K45" s="43" t="str">
        <f>IF(J45=0.25,"El elemento de control no está formalizado.",IF(J45=0.5,"El elemento de control está formalizado.",IF(J45=0.75,"El elemento de control está operando de acuerdo al proceso.",IF(J45=1,"El elemento de control se supervisa periódicamente.",0))))</f>
        <v>El elemento de control se supervisa periódicamente.</v>
      </c>
      <c r="L45" s="122">
        <f>AVERAGE(J45:J47)</f>
        <v>1</v>
      </c>
      <c r="M45" s="128" t="str">
        <f>IF(L45&lt;0.39,"BAJO",IF(L45&lt;0.69,"MEDIO",IF(L45&lt;=1,"ALTO",0)))</f>
        <v>ALTO</v>
      </c>
    </row>
    <row r="46" spans="1:13" ht="409.5">
      <c r="A46" s="36">
        <v>32</v>
      </c>
      <c r="B46" s="58" t="s">
        <v>74</v>
      </c>
      <c r="C46" s="47" t="s">
        <v>526</v>
      </c>
      <c r="D46" s="47" t="s">
        <v>527</v>
      </c>
      <c r="E46" s="47" t="s">
        <v>96</v>
      </c>
      <c r="F46" s="47" t="s">
        <v>521</v>
      </c>
      <c r="G46" s="60"/>
      <c r="H46" s="48">
        <v>4</v>
      </c>
      <c r="I46" s="49" t="str">
        <f>IF(H46=1,"Implementación inicial.",IF(H46=2,"Implementación.",IF(H46=3,"Implementación.",IF(H46=4,"Efectividad.",0))))</f>
        <v>Efectividad.</v>
      </c>
      <c r="J46" s="50">
        <f>IF(H46=1,0.25,IF(H46=2,0.5,IF(H46=3,0.75,IF(H46=4,1,0))))</f>
        <v>1</v>
      </c>
      <c r="K46" s="51" t="str">
        <f>IF(J46=0.25,"El elemento de control no está formalizado.",IF(J46=0.5,"El elemento de control está formalizado.",IF(J46=0.75,"El elemento de control está operando de acuerdo al proceso.",IF(J46=1,"El elemento de control se supervisa periódicamente.",0))))</f>
        <v>El elemento de control se supervisa periódicamente.</v>
      </c>
      <c r="L46" s="122"/>
      <c r="M46" s="123"/>
    </row>
    <row r="47" spans="1:13" ht="409.5">
      <c r="A47" s="36">
        <v>33</v>
      </c>
      <c r="B47" s="59" t="s">
        <v>75</v>
      </c>
      <c r="C47" s="38" t="s">
        <v>526</v>
      </c>
      <c r="D47" s="38" t="s">
        <v>527</v>
      </c>
      <c r="E47" s="38" t="s">
        <v>546</v>
      </c>
      <c r="F47" s="38" t="s">
        <v>521</v>
      </c>
      <c r="G47" s="39"/>
      <c r="H47" s="40">
        <v>4</v>
      </c>
      <c r="I47" s="41" t="str">
        <f>IF(H47=1,"Implementación inicial.",IF(H47=2,"Implementación.",IF(H47=3,"Implementación.",IF(H47=4,"Efectividad.",0))))</f>
        <v>Efectividad.</v>
      </c>
      <c r="J47" s="42">
        <f>IF(H47=1,0.25,IF(H47=2,0.5,IF(H47=3,0.75,IF(H47=4,1,0))))</f>
        <v>1</v>
      </c>
      <c r="K47" s="43" t="str">
        <f>IF(J47=0.25,"El elemento de control no está formalizado.",IF(J47=0.5,"El elemento de control está formalizado.",IF(J47=0.75,"El elemento de control está operando de acuerdo al proceso.",IF(J47=1,"El elemento de control se supervisa periódicamente.",0))))</f>
        <v>El elemento de control se supervisa periódicamente.</v>
      </c>
      <c r="L47" s="122"/>
      <c r="M47" s="123"/>
    </row>
    <row r="48" spans="1:13" ht="21.75">
      <c r="A48" s="33"/>
      <c r="B48" s="61"/>
      <c r="C48" s="62"/>
      <c r="D48" s="62"/>
      <c r="E48" s="63"/>
      <c r="F48" s="63"/>
      <c r="G48" s="63"/>
      <c r="H48" s="33"/>
      <c r="I48" s="33"/>
      <c r="J48" s="136" t="s">
        <v>28</v>
      </c>
      <c r="K48" s="137"/>
      <c r="L48" s="64">
        <f>(+L11+L20+L25+L38+L45)/5</f>
        <v>0.85208333333333341</v>
      </c>
      <c r="M48" s="106" t="str">
        <f>IF(L48&lt;0.39,"BAJO",IF(L48&lt;0.69,"MEDIO",IF(L48&lt;=1,"ALTO",0)))</f>
        <v>ALTO</v>
      </c>
    </row>
    <row r="49" spans="1:13">
      <c r="A49" s="33"/>
      <c r="B49" s="65"/>
      <c r="C49" s="66"/>
      <c r="D49" s="66"/>
      <c r="E49" s="33"/>
      <c r="F49" s="33"/>
      <c r="G49" s="63"/>
      <c r="H49" s="33"/>
      <c r="I49" s="33"/>
      <c r="J49" s="33"/>
      <c r="K49" s="33"/>
      <c r="L49" s="33"/>
      <c r="M49" s="33"/>
    </row>
    <row r="50" spans="1:13" ht="18">
      <c r="A50" s="67"/>
      <c r="B50" s="67"/>
      <c r="C50" s="67"/>
      <c r="D50" s="67"/>
      <c r="E50" s="67"/>
      <c r="F50" s="67"/>
      <c r="G50" s="67"/>
      <c r="H50" s="67"/>
      <c r="I50" s="67"/>
      <c r="J50" s="67"/>
      <c r="K50" s="138"/>
      <c r="L50" s="139"/>
      <c r="M50" s="33"/>
    </row>
    <row r="51" spans="1:13" ht="15.75" thickBot="1">
      <c r="A51" s="68"/>
      <c r="B51" s="68"/>
      <c r="C51" s="68"/>
      <c r="D51" s="68"/>
      <c r="E51" s="68"/>
      <c r="F51" s="68"/>
      <c r="G51" s="69"/>
      <c r="H51" s="68"/>
      <c r="I51" s="68"/>
      <c r="J51" s="68"/>
      <c r="K51" s="70"/>
      <c r="L51" s="70"/>
      <c r="M51" s="33"/>
    </row>
    <row r="52" spans="1:13" ht="18.75" thickBot="1">
      <c r="A52" s="140" t="s">
        <v>76</v>
      </c>
      <c r="B52" s="140"/>
      <c r="C52" s="140"/>
      <c r="D52" s="140"/>
      <c r="E52" s="140"/>
      <c r="F52" s="140"/>
      <c r="G52" s="140"/>
      <c r="H52" s="140"/>
      <c r="I52" s="140"/>
      <c r="J52" s="140"/>
      <c r="K52" s="141" t="s">
        <v>29</v>
      </c>
      <c r="L52" s="142"/>
      <c r="M52" s="33"/>
    </row>
    <row r="53" spans="1:13" ht="15.75" thickBot="1">
      <c r="A53" s="71"/>
      <c r="B53" s="72"/>
      <c r="C53" s="73"/>
      <c r="D53" s="73"/>
      <c r="E53" s="73"/>
      <c r="F53" s="73"/>
      <c r="G53" s="74"/>
      <c r="H53" s="73"/>
      <c r="I53" s="73"/>
      <c r="J53" s="73"/>
      <c r="K53" s="70"/>
      <c r="L53" s="70"/>
      <c r="M53" s="33"/>
    </row>
    <row r="54" spans="1:13" ht="18.75" thickBot="1">
      <c r="A54" s="143" t="s">
        <v>63</v>
      </c>
      <c r="B54" s="144"/>
      <c r="C54" s="144"/>
      <c r="D54" s="144"/>
      <c r="E54" s="144"/>
      <c r="F54" s="145"/>
      <c r="G54" s="144"/>
      <c r="H54" s="144"/>
      <c r="I54" s="144"/>
      <c r="J54" s="146"/>
      <c r="K54" s="70"/>
      <c r="L54" s="70"/>
      <c r="M54" s="33"/>
    </row>
    <row r="55" spans="1:13" ht="41.25" thickBot="1">
      <c r="A55" s="108" t="s">
        <v>30</v>
      </c>
      <c r="B55" s="107" t="s">
        <v>31</v>
      </c>
      <c r="C55" s="147" t="s">
        <v>32</v>
      </c>
      <c r="D55" s="148"/>
      <c r="E55" s="75" t="s">
        <v>33</v>
      </c>
      <c r="F55" s="108" t="s">
        <v>34</v>
      </c>
      <c r="G55" s="74"/>
      <c r="H55" s="143" t="s">
        <v>35</v>
      </c>
      <c r="I55" s="143"/>
      <c r="J55" s="146"/>
      <c r="K55" s="70"/>
      <c r="L55" s="70"/>
      <c r="M55" s="33"/>
    </row>
    <row r="56" spans="1:13" ht="18.75" thickBot="1">
      <c r="A56" s="76">
        <v>1</v>
      </c>
      <c r="B56" s="77"/>
      <c r="C56" s="149"/>
      <c r="D56" s="150"/>
      <c r="E56" s="78"/>
      <c r="F56" s="104"/>
      <c r="G56" s="79"/>
      <c r="H56" s="133"/>
      <c r="I56" s="133"/>
      <c r="J56" s="134"/>
      <c r="K56" s="70"/>
      <c r="L56" s="70"/>
      <c r="M56" s="33"/>
    </row>
    <row r="57" spans="1:13" ht="18.75" thickBot="1">
      <c r="A57" s="76">
        <v>2</v>
      </c>
      <c r="B57" s="77"/>
      <c r="C57" s="131"/>
      <c r="D57" s="132"/>
      <c r="E57" s="78"/>
      <c r="F57" s="104"/>
      <c r="G57" s="79"/>
      <c r="H57" s="133"/>
      <c r="I57" s="133"/>
      <c r="J57" s="134"/>
      <c r="K57" s="70"/>
      <c r="L57" s="70"/>
      <c r="M57" s="33"/>
    </row>
    <row r="58" spans="1:13" ht="18.75" thickBot="1">
      <c r="A58" s="76">
        <v>3</v>
      </c>
      <c r="B58" s="77"/>
      <c r="C58" s="149"/>
      <c r="D58" s="151"/>
      <c r="E58" s="78"/>
      <c r="F58" s="104"/>
      <c r="G58" s="79"/>
      <c r="H58" s="133"/>
      <c r="I58" s="133"/>
      <c r="J58" s="134"/>
      <c r="K58" s="70"/>
      <c r="L58" s="70"/>
      <c r="M58" s="33"/>
    </row>
    <row r="59" spans="1:13" ht="18.75" thickBot="1">
      <c r="A59" s="76">
        <v>4</v>
      </c>
      <c r="B59" s="77"/>
      <c r="C59" s="80"/>
      <c r="D59" s="80"/>
      <c r="E59" s="78"/>
      <c r="F59" s="104"/>
      <c r="G59" s="79"/>
      <c r="H59" s="133"/>
      <c r="I59" s="133"/>
      <c r="J59" s="134"/>
      <c r="K59" s="70"/>
      <c r="L59" s="70"/>
      <c r="M59" s="33"/>
    </row>
    <row r="60" spans="1:13" ht="18.75" thickBot="1">
      <c r="A60" s="76">
        <v>5</v>
      </c>
      <c r="B60" s="105"/>
      <c r="C60" s="133"/>
      <c r="D60" s="152"/>
      <c r="E60" s="78"/>
      <c r="F60" s="104"/>
      <c r="G60" s="79"/>
      <c r="H60" s="133"/>
      <c r="I60" s="133"/>
      <c r="J60" s="134"/>
      <c r="K60" s="70"/>
      <c r="L60" s="70"/>
      <c r="M60" s="33"/>
    </row>
    <row r="61" spans="1:13">
      <c r="A61" s="81"/>
      <c r="B61" s="82"/>
      <c r="C61" s="83"/>
      <c r="D61" s="83"/>
      <c r="E61" s="83"/>
      <c r="F61" s="83"/>
      <c r="G61" s="84"/>
      <c r="H61" s="83"/>
      <c r="I61" s="83"/>
      <c r="J61" s="83"/>
      <c r="K61" s="85"/>
      <c r="L61" s="85"/>
      <c r="M61" s="44"/>
    </row>
  </sheetData>
  <mergeCells count="38">
    <mergeCell ref="C58:D58"/>
    <mergeCell ref="H58:J58"/>
    <mergeCell ref="H59:J59"/>
    <mergeCell ref="C60:D60"/>
    <mergeCell ref="H60:J60"/>
    <mergeCell ref="A54:J54"/>
    <mergeCell ref="C55:D55"/>
    <mergeCell ref="H55:J55"/>
    <mergeCell ref="C56:D56"/>
    <mergeCell ref="H56:J56"/>
    <mergeCell ref="C57:D57"/>
    <mergeCell ref="H57:J57"/>
    <mergeCell ref="A44:F44"/>
    <mergeCell ref="L45:L47"/>
    <mergeCell ref="M45:M47"/>
    <mergeCell ref="J48:K48"/>
    <mergeCell ref="K50:L50"/>
    <mergeCell ref="A52:J52"/>
    <mergeCell ref="K52:L52"/>
    <mergeCell ref="A24:F24"/>
    <mergeCell ref="L25:L36"/>
    <mergeCell ref="M25:M36"/>
    <mergeCell ref="A37:F37"/>
    <mergeCell ref="L38:L43"/>
    <mergeCell ref="M38:M43"/>
    <mergeCell ref="A10:F10"/>
    <mergeCell ref="L11:L18"/>
    <mergeCell ref="M11:M18"/>
    <mergeCell ref="A19:F19"/>
    <mergeCell ref="L20:L23"/>
    <mergeCell ref="M20:M23"/>
    <mergeCell ref="B2:D2"/>
    <mergeCell ref="A4:E4"/>
    <mergeCell ref="F4:L4"/>
    <mergeCell ref="A5:F5"/>
    <mergeCell ref="A6:F6"/>
    <mergeCell ref="A7:F7"/>
    <mergeCell ref="J7:L7"/>
  </mergeCells>
  <dataValidations count="1">
    <dataValidation type="list" allowBlank="1" showInputMessage="1" showErrorMessage="1" sqref="H11:H18 H20:H23 H25:H36 H38:H43 H45:H47" xr:uid="{D820EF5D-62FC-410E-BF54-D58EF55A708C}">
      <formula1>"1,2,3,4"</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PROCESO 1</vt:lpstr>
      <vt:lpstr>PROCESO 2 </vt:lpstr>
      <vt:lpstr>PROCESO 3 </vt:lpstr>
      <vt:lpstr>PROCESO 4 </vt:lpstr>
      <vt:lpstr>PROCESO 5 </vt:lpstr>
      <vt:lpstr>PROCESO 6 </vt:lpstr>
      <vt:lpstr>PROCESO 7 </vt:lpstr>
      <vt:lpstr>PROCESO 8 </vt:lpstr>
      <vt:lpstr>PROCESO 9 </vt:lpstr>
      <vt:lpstr>PROCESO 10 </vt:lpstr>
      <vt:lpstr>PROCESO 11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LanixFZ</cp:lastModifiedBy>
  <dcterms:created xsi:type="dcterms:W3CDTF">2022-12-08T19:24:30Z</dcterms:created>
  <dcterms:modified xsi:type="dcterms:W3CDTF">2025-01-24T17:30:53Z</dcterms:modified>
</cp:coreProperties>
</file>