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120" windowWidth="15600" windowHeight="11640"/>
  </bookViews>
  <sheets>
    <sheet name="3.Formato 6a públicar cifras" sheetId="1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_xlnm.Print_Titles" localSheetId="0">'3.Formato 6a públicar cifras'!$1:$8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5" i="13" l="1"/>
  <c r="D106" i="13"/>
  <c r="D107" i="13"/>
  <c r="D108" i="13"/>
  <c r="D109" i="13"/>
  <c r="D110" i="13"/>
  <c r="D111" i="13"/>
  <c r="D112" i="13"/>
  <c r="D104" i="13"/>
  <c r="D95" i="13"/>
  <c r="D96" i="13"/>
  <c r="D97" i="13"/>
  <c r="D98" i="13"/>
  <c r="D99" i="13"/>
  <c r="D100" i="13"/>
  <c r="D101" i="13"/>
  <c r="D102" i="13"/>
  <c r="D94" i="13"/>
  <c r="D87" i="13"/>
  <c r="D88" i="13"/>
  <c r="D89" i="13"/>
  <c r="D90" i="13"/>
  <c r="D91" i="13"/>
  <c r="D92" i="13"/>
  <c r="D86" i="13"/>
  <c r="D30" i="13"/>
  <c r="D31" i="13"/>
  <c r="D32" i="13"/>
  <c r="D33" i="13"/>
  <c r="D34" i="13"/>
  <c r="D35" i="13"/>
  <c r="D36" i="13"/>
  <c r="D37" i="13"/>
  <c r="D29" i="13"/>
  <c r="D20" i="13"/>
  <c r="D21" i="13"/>
  <c r="D22" i="13"/>
  <c r="D23" i="13"/>
  <c r="D24" i="13"/>
  <c r="D25" i="13"/>
  <c r="D26" i="13"/>
  <c r="D27" i="13"/>
  <c r="D19" i="13"/>
  <c r="D16" i="13"/>
  <c r="D17" i="13"/>
  <c r="D11" i="13"/>
  <c r="D12" i="13"/>
  <c r="D13" i="13"/>
  <c r="D14" i="13"/>
  <c r="D15" i="13"/>
  <c r="D39" i="13"/>
  <c r="H157" i="13" l="1"/>
  <c r="H156" i="13"/>
  <c r="H155" i="13"/>
  <c r="H154" i="13"/>
  <c r="H153" i="13"/>
  <c r="H152" i="13"/>
  <c r="H151" i="13"/>
  <c r="G150" i="13"/>
  <c r="F150" i="13"/>
  <c r="E150" i="13"/>
  <c r="D150" i="13"/>
  <c r="C150" i="13"/>
  <c r="H149" i="13"/>
  <c r="H148" i="13"/>
  <c r="H147" i="13"/>
  <c r="G146" i="13"/>
  <c r="F146" i="13"/>
  <c r="E146" i="13"/>
  <c r="D146" i="13"/>
  <c r="C146" i="13"/>
  <c r="H145" i="13"/>
  <c r="H144" i="13"/>
  <c r="H143" i="13"/>
  <c r="H142" i="13"/>
  <c r="H141" i="13"/>
  <c r="H140" i="13"/>
  <c r="H139" i="13"/>
  <c r="H138" i="13"/>
  <c r="G137" i="13"/>
  <c r="F137" i="13"/>
  <c r="E137" i="13"/>
  <c r="D137" i="13"/>
  <c r="C137" i="13"/>
  <c r="H136" i="13"/>
  <c r="H135" i="13"/>
  <c r="H134" i="13"/>
  <c r="G133" i="13"/>
  <c r="F133" i="13"/>
  <c r="E133" i="13"/>
  <c r="D133" i="13"/>
  <c r="C133" i="13"/>
  <c r="H132" i="13"/>
  <c r="H131" i="13"/>
  <c r="H130" i="13"/>
  <c r="H129" i="13"/>
  <c r="H128" i="13"/>
  <c r="H127" i="13"/>
  <c r="H126" i="13"/>
  <c r="H125" i="13"/>
  <c r="H124" i="13"/>
  <c r="G123" i="13"/>
  <c r="F123" i="13"/>
  <c r="E123" i="13"/>
  <c r="D123" i="13"/>
  <c r="C123" i="13"/>
  <c r="H122" i="13"/>
  <c r="H121" i="13"/>
  <c r="H120" i="13"/>
  <c r="H119" i="13"/>
  <c r="H118" i="13"/>
  <c r="H117" i="13"/>
  <c r="H116" i="13"/>
  <c r="H115" i="13"/>
  <c r="H114" i="13"/>
  <c r="G113" i="13"/>
  <c r="F113" i="13"/>
  <c r="E113" i="13"/>
  <c r="D113" i="13"/>
  <c r="C113" i="13"/>
  <c r="H112" i="13"/>
  <c r="H111" i="13"/>
  <c r="H110" i="13"/>
  <c r="H109" i="13"/>
  <c r="H108" i="13"/>
  <c r="H107" i="13"/>
  <c r="H106" i="13"/>
  <c r="H105" i="13"/>
  <c r="H104" i="13"/>
  <c r="G103" i="13"/>
  <c r="F103" i="13"/>
  <c r="E103" i="13"/>
  <c r="D103" i="13" s="1"/>
  <c r="C103" i="13"/>
  <c r="H102" i="13"/>
  <c r="H101" i="13"/>
  <c r="H100" i="13"/>
  <c r="H99" i="13"/>
  <c r="H98" i="13"/>
  <c r="H97" i="13"/>
  <c r="H96" i="13"/>
  <c r="H95" i="13"/>
  <c r="H94" i="13"/>
  <c r="G93" i="13"/>
  <c r="F93" i="13"/>
  <c r="E93" i="13"/>
  <c r="C93" i="13"/>
  <c r="H92" i="13"/>
  <c r="H91" i="13"/>
  <c r="H90" i="13"/>
  <c r="H89" i="13"/>
  <c r="H88" i="13"/>
  <c r="H87" i="13"/>
  <c r="H86" i="13"/>
  <c r="G85" i="13"/>
  <c r="F85" i="13"/>
  <c r="E85" i="13"/>
  <c r="E84" i="13" s="1"/>
  <c r="C85" i="13"/>
  <c r="H82" i="13"/>
  <c r="H81" i="13"/>
  <c r="H80" i="13"/>
  <c r="H79" i="13"/>
  <c r="H78" i="13"/>
  <c r="H77" i="13"/>
  <c r="H76" i="13"/>
  <c r="H75" i="13" s="1"/>
  <c r="G75" i="13"/>
  <c r="F75" i="13"/>
  <c r="E75" i="13"/>
  <c r="D75" i="13"/>
  <c r="C75" i="13"/>
  <c r="H74" i="13"/>
  <c r="H73" i="13"/>
  <c r="H72" i="13"/>
  <c r="H71" i="13" s="1"/>
  <c r="G71" i="13"/>
  <c r="F71" i="13"/>
  <c r="E71" i="13"/>
  <c r="D71" i="13"/>
  <c r="C71" i="13"/>
  <c r="H70" i="13"/>
  <c r="H69" i="13"/>
  <c r="H68" i="13"/>
  <c r="H67" i="13"/>
  <c r="H66" i="13"/>
  <c r="H65" i="13"/>
  <c r="H64" i="13"/>
  <c r="H63" i="13"/>
  <c r="G62" i="13"/>
  <c r="F62" i="13"/>
  <c r="E62" i="13"/>
  <c r="D62" i="13"/>
  <c r="C62" i="13"/>
  <c r="H61" i="13"/>
  <c r="H60" i="13"/>
  <c r="H59" i="13"/>
  <c r="G58" i="13"/>
  <c r="F58" i="13"/>
  <c r="E58" i="13"/>
  <c r="D58" i="13"/>
  <c r="C58" i="13"/>
  <c r="H57" i="13"/>
  <c r="H56" i="13"/>
  <c r="H55" i="13"/>
  <c r="H54" i="13"/>
  <c r="H53" i="13"/>
  <c r="H52" i="13"/>
  <c r="H51" i="13"/>
  <c r="H50" i="13"/>
  <c r="H49" i="13"/>
  <c r="H48" i="13"/>
  <c r="G48" i="13"/>
  <c r="F48" i="13"/>
  <c r="E48" i="13"/>
  <c r="D48" i="13"/>
  <c r="C48" i="13"/>
  <c r="H47" i="13"/>
  <c r="H46" i="13"/>
  <c r="H45" i="13"/>
  <c r="H44" i="13"/>
  <c r="H43" i="13"/>
  <c r="H42" i="13"/>
  <c r="H41" i="13"/>
  <c r="H40" i="13"/>
  <c r="H39" i="13"/>
  <c r="H38" i="13" s="1"/>
  <c r="G38" i="13"/>
  <c r="F38" i="13"/>
  <c r="E38" i="13"/>
  <c r="C38" i="13"/>
  <c r="D38" i="13" s="1"/>
  <c r="H37" i="13"/>
  <c r="H36" i="13"/>
  <c r="H35" i="13"/>
  <c r="H34" i="13"/>
  <c r="H33" i="13"/>
  <c r="H32" i="13"/>
  <c r="H31" i="13"/>
  <c r="H30" i="13"/>
  <c r="H29" i="13"/>
  <c r="G28" i="13"/>
  <c r="F28" i="13"/>
  <c r="E28" i="13"/>
  <c r="D28" i="13"/>
  <c r="C28" i="13"/>
  <c r="H27" i="13"/>
  <c r="H26" i="13"/>
  <c r="H25" i="13"/>
  <c r="H24" i="13"/>
  <c r="H23" i="13"/>
  <c r="H22" i="13"/>
  <c r="H21" i="13"/>
  <c r="H20" i="13"/>
  <c r="H19" i="13"/>
  <c r="G18" i="13"/>
  <c r="F18" i="13"/>
  <c r="E18" i="13"/>
  <c r="D18" i="13"/>
  <c r="C18" i="13"/>
  <c r="H17" i="13"/>
  <c r="H16" i="13"/>
  <c r="H15" i="13"/>
  <c r="H14" i="13"/>
  <c r="H13" i="13"/>
  <c r="H12" i="13"/>
  <c r="H113" i="13" l="1"/>
  <c r="H137" i="13"/>
  <c r="H62" i="13"/>
  <c r="H150" i="13"/>
  <c r="D93" i="13"/>
  <c r="D85" i="13"/>
  <c r="C84" i="13"/>
  <c r="G84" i="13"/>
  <c r="D84" i="13"/>
  <c r="F84" i="13"/>
  <c r="H103" i="13"/>
  <c r="H93" i="13"/>
  <c r="H18" i="13"/>
  <c r="H28" i="13"/>
  <c r="H58" i="13"/>
  <c r="H85" i="13"/>
  <c r="H123" i="13"/>
  <c r="H133" i="13"/>
  <c r="H146" i="13"/>
  <c r="H10" i="13"/>
  <c r="F10" i="13"/>
  <c r="F9" i="13" s="1"/>
  <c r="G10" i="13"/>
  <c r="G9" i="13" s="1"/>
  <c r="E10" i="13"/>
  <c r="E9" i="13" l="1"/>
  <c r="E159" i="13" s="1"/>
  <c r="F159" i="13"/>
  <c r="G159" i="13"/>
  <c r="H9" i="13"/>
  <c r="H84" i="13"/>
  <c r="H159" i="13" l="1"/>
  <c r="C10" i="13"/>
  <c r="C9" i="13" l="1"/>
  <c r="C159" i="13" s="1"/>
  <c r="D10" i="13"/>
  <c r="D9" i="13" s="1"/>
  <c r="D159" i="13" s="1"/>
</calcChain>
</file>

<file path=xl/sharedStrings.xml><?xml version="1.0" encoding="utf-8"?>
<sst xmlns="http://schemas.openxmlformats.org/spreadsheetml/2006/main" count="162" uniqueCount="89">
  <si>
    <t xml:space="preserve">(PESOS)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</si>
  <si>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</si>
  <si>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</si>
  <si>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</si>
  <si>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</si>
  <si>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</si>
  <si>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</si>
  <si>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</si>
  <si>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</si>
  <si>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</si>
  <si>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</si>
  <si>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</si>
  <si>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</si>
  <si>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</si>
  <si>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</si>
  <si>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</si>
  <si>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</si>
  <si>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</si>
  <si>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</si>
  <si>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</si>
  <si>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</si>
  <si>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</si>
  <si>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</si>
  <si>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</si>
  <si>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</si>
  <si>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</si>
  <si>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</si>
  <si>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</si>
  <si>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</si>
  <si>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</si>
  <si>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</si>
  <si>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</si>
  <si>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</si>
  <si>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</si>
  <si>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</si>
  <si>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</si>
  <si>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</si>
  <si>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</si>
  <si>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</si>
  <si>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</si>
  <si>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</si>
  <si>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</si>
  <si>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</si>
  <si>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</si>
  <si>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</si>
  <si>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</si>
  <si>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</si>
  <si>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</si>
  <si>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</si>
  <si>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</si>
  <si>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</si>
  <si>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</si>
  <si>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</si>
  <si>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</si>
  <si>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</si>
  <si>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</si>
  <si>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</si>
  <si>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</si>
  <si>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</si>
  <si>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</si>
  <si>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</si>
  <si>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</si>
  <si>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</si>
  <si>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</si>
  <si>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</si>
  <si>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</si>
  <si>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</si>
  <si>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</si>
  <si>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</si>
  <si>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</si>
  <si>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</si>
  <si>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</si>
  <si>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</si>
  <si>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</si>
  <si>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</si>
  <si>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</si>
  <si>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</si>
  <si>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</si>
  <si>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</si>
  <si>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</si>
  <si>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</si>
  <si>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</si>
  <si>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</si>
  <si>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</si>
  <si>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</si>
  <si>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</si>
  <si>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</si>
  <si>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COLEGIO DE ESTUDIOS CIENTÍFICOS Y TECNOLÓGICOS DEL ESTADO DE OAXACA</t>
  </si>
  <si>
    <t>Del 1 de enero al 30 de junio 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</si>
</sst>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43" fontId="9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Fill="1"/>
    <xf numFmtId="0" fontId="1" fillId="0" borderId="12" xfId="0" applyFont="1" applyFill="1" applyBorder="1" applyAlignment="1">
      <alignment horizontal="left" vertical="center" indent="3"/>
    </xf>
    <xf numFmtId="0" fontId="0" fillId="0" borderId="9" xfId="0" applyFill="1" applyBorder="1" applyAlignment="1">
      <alignment horizontal="left" vertical="center" indent="6"/>
    </xf>
    <xf numFmtId="0" fontId="0" fillId="0" borderId="9" xfId="0" applyFill="1" applyBorder="1" applyAlignment="1">
      <alignment horizontal="left" vertical="center" indent="9"/>
    </xf>
    <xf numFmtId="0" fontId="0" fillId="0" borderId="9" xfId="0" applyFill="1" applyBorder="1" applyAlignment="1">
      <alignment horizontal="left" vertical="center" indent="3"/>
    </xf>
    <xf numFmtId="0" fontId="1" fillId="0" borderId="9" xfId="0" applyFont="1" applyFill="1" applyBorder="1" applyAlignment="1">
      <alignment horizontal="left" vertical="center" indent="3"/>
    </xf>
    <xf numFmtId="0" fontId="0" fillId="0" borderId="9" xfId="0" applyFill="1" applyBorder="1" applyAlignment="1">
      <alignment horizontal="left" indent="9"/>
    </xf>
    <xf numFmtId="0" fontId="0" fillId="0" borderId="9" xfId="0" applyFill="1" applyBorder="1" applyAlignment="1">
      <alignment horizontal="left" indent="3"/>
    </xf>
    <xf numFmtId="0" fontId="1" fillId="0" borderId="9" xfId="0" applyFont="1" applyFill="1" applyBorder="1" applyAlignment="1">
      <alignment horizontal="left" indent="3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horizontal="left" vertical="center" wrapText="1" indent="6"/>
    </xf>
    <xf numFmtId="0" fontId="5" fillId="0" borderId="0" xfId="0" applyFont="1" applyFill="1"/>
    <xf numFmtId="0" fontId="0" fillId="0" borderId="8" xfId="0" applyFill="1" applyBorder="1" applyAlignment="1">
      <alignment horizontal="left" vertical="center" indent="9"/>
    </xf>
    <xf numFmtId="165" fontId="7" fillId="0" borderId="0" xfId="2" applyNumberFormat="1" applyFont="1" applyFill="1" applyAlignment="1">
      <alignment vertical="center" wrapText="1"/>
    </xf>
    <xf numFmtId="165" fontId="8" fillId="0" borderId="0" xfId="2" applyNumberFormat="1" applyFont="1" applyFill="1" applyAlignment="1">
      <alignment horizontal="center" vertical="center" wrapText="1"/>
    </xf>
    <xf numFmtId="165" fontId="1" fillId="0" borderId="6" xfId="2" applyNumberFormat="1" applyFont="1" applyFill="1" applyBorder="1" applyAlignment="1">
      <alignment horizontal="center" vertical="center" wrapText="1"/>
    </xf>
    <xf numFmtId="165" fontId="1" fillId="0" borderId="9" xfId="2" applyNumberFormat="1" applyFont="1" applyFill="1" applyBorder="1" applyAlignment="1" applyProtection="1">
      <alignment vertical="center"/>
      <protection locked="0"/>
    </xf>
    <xf numFmtId="165" fontId="1" fillId="0" borderId="12" xfId="2" applyNumberFormat="1" applyFont="1" applyFill="1" applyBorder="1" applyAlignment="1" applyProtection="1">
      <alignment vertical="center"/>
      <protection locked="0"/>
    </xf>
    <xf numFmtId="165" fontId="0" fillId="0" borderId="9" xfId="2" applyNumberFormat="1" applyFont="1" applyFill="1" applyBorder="1" applyAlignment="1" applyProtection="1">
      <alignment vertical="center"/>
      <protection locked="0"/>
    </xf>
    <xf numFmtId="165" fontId="0" fillId="0" borderId="8" xfId="2" applyNumberFormat="1" applyFont="1" applyFill="1" applyBorder="1" applyAlignment="1" applyProtection="1">
      <alignment vertical="center"/>
      <protection locked="0"/>
    </xf>
    <xf numFmtId="165" fontId="0" fillId="0" borderId="9" xfId="2" applyNumberFormat="1" applyFont="1" applyFill="1" applyBorder="1" applyAlignment="1">
      <alignment vertical="center"/>
    </xf>
    <xf numFmtId="165" fontId="0" fillId="0" borderId="8" xfId="2" applyNumberFormat="1" applyFont="1" applyFill="1" applyBorder="1"/>
    <xf numFmtId="165" fontId="0" fillId="0" borderId="0" xfId="2" applyNumberFormat="1" applyFont="1" applyFill="1"/>
    <xf numFmtId="0" fontId="1" fillId="0" borderId="8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165" fontId="1" fillId="0" borderId="8" xfId="2" applyNumberFormat="1" applyFont="1" applyFill="1" applyBorder="1" applyAlignment="1">
      <alignment horizontal="center" vertical="center" wrapText="1"/>
    </xf>
    <xf numFmtId="165" fontId="1" fillId="0" borderId="12" xfId="2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161926</xdr:colOff>
      <xdr:row>0</xdr:row>
      <xdr:rowOff>142876</xdr:rowOff>
    </xdr:from>
    <xdr:to>
      <xdr:col>6</xdr:col>
      <xdr:colOff>742952</xdr:colOff>
      <xdr:row>0</xdr:row>
      <xdr:rowOff>542925</xdr:rowOff>
    </xdr:to>
    <xdr:grpSp>
      <xdr:nvGrpSpPr>
        <xdr:cNvPr id="4" name="3 Grupo"/>
        <xdr:cNvGrpSpPr/>
      </xdr:nvGrpSpPr>
      <xdr:grpSpPr>
        <a:xfrm>
          <a:off x="7239001" y="142876"/>
          <a:ext cx="3743326" cy="400049"/>
          <a:chOff x="6656546" y="130970"/>
          <a:chExt cx="3454082" cy="857250"/>
        </a:xfrm>
      </xdr:grpSpPr>
      <xdr:pic>
        <xdr:nvPicPr>
          <xdr:cNvPr id="5" name="Imagen 5">
            <a:extLst>
              <a:ext uri="{FF2B5EF4-FFF2-40B4-BE49-F238E27FC236}">
                <a16:creationId xmlns="" xmlns:a16="http://schemas.microsoft.com/office/drawing/2014/main" id="{4D72A46E-F7B7-46D5-AAD0-EBDF98AA5CD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56546" y="194578"/>
            <a:ext cx="1262481" cy="76982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6" name="Imagen 6">
            <a:extLst>
              <a:ext uri="{FF2B5EF4-FFF2-40B4-BE49-F238E27FC236}">
                <a16:creationId xmlns="" xmlns:a16="http://schemas.microsoft.com/office/drawing/2014/main" id="{6DE7E356-9186-4589-8622-F4ECDA39BC0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16815" y="193835"/>
            <a:ext cx="734279" cy="77189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7" name="3 Imagen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93968" y="130970"/>
            <a:ext cx="1216660" cy="85725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0"/>
  <sheetViews>
    <sheetView tabSelected="1" view="pageLayout" zoomScaleNormal="100" workbookViewId="0">
      <selection activeCell="B11" sqref="B11"/>
    </sheetView>
  </sheetViews>
  <sheetFormatPr baseColWidth="10" defaultColWidth="11.42578125" defaultRowHeight="15" x14ac:dyDescent="0.25"/>
  <cols>
    <col min="1" max="1" width="1.28515625" style="1" customWidth="1"/>
    <col min="2" max="2" width="82.28515625" style="1" customWidth="1"/>
    <col min="3" max="3" width="15.140625" style="23" customWidth="1"/>
    <col min="4" max="4" width="14" style="23" customWidth="1"/>
    <col min="5" max="5" width="15.140625" style="23" customWidth="1"/>
    <col min="6" max="6" width="15" style="23" customWidth="1"/>
    <col min="7" max="7" width="15.5703125" style="23" customWidth="1"/>
    <col min="8" max="8" width="15.28515625" style="23" customWidth="1"/>
    <col min="9" max="16384" width="11.42578125" style="1"/>
  </cols>
  <sheetData>
    <row r="1" spans="2:8" ht="61.9" customHeight="1" x14ac:dyDescent="0.25">
      <c r="B1" s="28"/>
      <c r="C1" s="28"/>
      <c r="D1" s="28"/>
      <c r="E1" s="14"/>
      <c r="F1" s="14"/>
      <c r="G1" s="14"/>
      <c r="H1" s="15"/>
    </row>
    <row r="2" spans="2:8" s="12" customFormat="1" x14ac:dyDescent="0.25">
      <c r="B2" s="29" t="s">
        <v>87</v>
      </c>
      <c r="C2" s="30"/>
      <c r="D2" s="30"/>
      <c r="E2" s="30"/>
      <c r="F2" s="30"/>
      <c r="G2" s="30"/>
      <c r="H2" s="31"/>
    </row>
    <row r="3" spans="2:8" s="12" customFormat="1" x14ac:dyDescent="0.25">
      <c r="B3" s="32" t="s">
        <v>1</v>
      </c>
      <c r="C3" s="33"/>
      <c r="D3" s="33"/>
      <c r="E3" s="33"/>
      <c r="F3" s="33"/>
      <c r="G3" s="33"/>
      <c r="H3" s="34"/>
    </row>
    <row r="4" spans="2:8" s="12" customFormat="1" x14ac:dyDescent="0.25">
      <c r="B4" s="32" t="s">
        <v>2</v>
      </c>
      <c r="C4" s="33"/>
      <c r="D4" s="33"/>
      <c r="E4" s="33"/>
      <c r="F4" s="33"/>
      <c r="G4" s="33"/>
      <c r="H4" s="34"/>
    </row>
    <row r="5" spans="2:8" s="12" customFormat="1" x14ac:dyDescent="0.25">
      <c r="B5" s="35" t="s">
        <v>88</v>
      </c>
      <c r="C5" s="35"/>
      <c r="D5" s="35"/>
      <c r="E5" s="35"/>
      <c r="F5" s="35"/>
      <c r="G5" s="35"/>
      <c r="H5" s="35"/>
    </row>
    <row r="6" spans="2:8" s="12" customFormat="1" x14ac:dyDescent="0.25">
      <c r="B6" s="36" t="s">
        <v>0</v>
      </c>
      <c r="C6" s="37"/>
      <c r="D6" s="37"/>
      <c r="E6" s="37"/>
      <c r="F6" s="37"/>
      <c r="G6" s="37"/>
      <c r="H6" s="38"/>
    </row>
    <row r="7" spans="2:8" ht="14.45" customHeight="1" x14ac:dyDescent="0.25">
      <c r="B7" s="24" t="s">
        <v>3</v>
      </c>
      <c r="C7" s="26" t="s">
        <v>4</v>
      </c>
      <c r="D7" s="26"/>
      <c r="E7" s="26"/>
      <c r="F7" s="26"/>
      <c r="G7" s="26"/>
      <c r="H7" s="26" t="s">
        <v>5</v>
      </c>
    </row>
    <row r="8" spans="2:8" ht="45" x14ac:dyDescent="0.25">
      <c r="B8" s="25"/>
      <c r="C8" s="16" t="s">
        <v>6</v>
      </c>
      <c r="D8" s="16" t="s">
        <v>7</v>
      </c>
      <c r="E8" s="16" t="s">
        <v>8</v>
      </c>
      <c r="F8" s="16" t="s">
        <v>9</v>
      </c>
      <c r="G8" s="16" t="s">
        <v>10</v>
      </c>
      <c r="H8" s="27"/>
    </row>
    <row r="9" spans="2:8" x14ac:dyDescent="0.25">
      <c r="B9" s="2" t="s">
        <v>11</v>
      </c>
      <c r="C9" s="17">
        <f>SUM(C10,C18,C28,C38,C48,C58,C62,C71,C75)</f>
        <v>306702829</v>
      </c>
      <c r="D9" s="17">
        <f t="shared" ref="D9:H9" si="0">SUM(D10,D18,D28,D38,D48,D58,D62,D71,D75)</f>
        <v>-5.2386894822120667E-10</v>
      </c>
      <c r="E9" s="17">
        <f t="shared" si="0"/>
        <v>306702829</v>
      </c>
      <c r="F9" s="17">
        <f t="shared" si="0"/>
        <v>200752363.39999995</v>
      </c>
      <c r="G9" s="17">
        <f t="shared" si="0"/>
        <v>195672432.50000003</v>
      </c>
      <c r="H9" s="18">
        <f t="shared" si="0"/>
        <v>167183506.18000001</v>
      </c>
    </row>
    <row r="10" spans="2:8" x14ac:dyDescent="0.25">
      <c r="B10" s="3" t="s">
        <v>12</v>
      </c>
      <c r="C10" s="19">
        <f>SUM(C11:C17)</f>
        <v>280030729.80000001</v>
      </c>
      <c r="D10" s="19">
        <f>E10-C10</f>
        <v>0</v>
      </c>
      <c r="E10" s="19">
        <f t="shared" ref="E10:G10" si="1">SUM(E11:E17)</f>
        <v>280030729.80000001</v>
      </c>
      <c r="F10" s="19">
        <f t="shared" si="1"/>
        <v>191659596.04999995</v>
      </c>
      <c r="G10" s="19">
        <f t="shared" si="1"/>
        <v>187794860.76000002</v>
      </c>
      <c r="H10" s="19">
        <f>SUM(H11:H17)</f>
        <v>149604174.32999998</v>
      </c>
    </row>
    <row r="11" spans="2:8" x14ac:dyDescent="0.25">
      <c r="B11" s="4" t="s">
        <v>13</v>
      </c>
      <c r="C11" s="19">
        <v>173173557.84</v>
      </c>
      <c r="D11" s="19">
        <f t="shared" ref="D11:D17" si="2">E11-C11</f>
        <v>-275372.28000000119</v>
      </c>
      <c r="E11" s="19">
        <v>172898185.56</v>
      </c>
      <c r="F11" s="19">
        <v>118041738.87999997</v>
      </c>
      <c r="G11" s="19">
        <v>116089487.25999999</v>
      </c>
      <c r="H11" s="19">
        <v>116089487.25999999</v>
      </c>
    </row>
    <row r="12" spans="2:8" x14ac:dyDescent="0.25">
      <c r="B12" s="4" t="s">
        <v>14</v>
      </c>
      <c r="C12" s="19">
        <v>10532674.99</v>
      </c>
      <c r="D12" s="19">
        <f t="shared" si="2"/>
        <v>-28149.169999999925</v>
      </c>
      <c r="E12" s="19">
        <v>10504525.82</v>
      </c>
      <c r="F12" s="19">
        <v>7044555.6600000001</v>
      </c>
      <c r="G12" s="19">
        <v>6904368.9500000002</v>
      </c>
      <c r="H12" s="19">
        <f>E12-F12</f>
        <v>3459970.16</v>
      </c>
    </row>
    <row r="13" spans="2:8" x14ac:dyDescent="0.25">
      <c r="B13" s="4" t="s">
        <v>15</v>
      </c>
      <c r="C13" s="19">
        <v>27427068.620000001</v>
      </c>
      <c r="D13" s="19">
        <f t="shared" si="2"/>
        <v>330681.05000000075</v>
      </c>
      <c r="E13" s="19">
        <v>27757749.670000002</v>
      </c>
      <c r="F13" s="19">
        <v>19607799.440000001</v>
      </c>
      <c r="G13" s="19">
        <v>19131211.879999999</v>
      </c>
      <c r="H13" s="19">
        <f t="shared" ref="H13:H17" si="3">E13-F13</f>
        <v>8149950.2300000004</v>
      </c>
    </row>
    <row r="14" spans="2:8" x14ac:dyDescent="0.25">
      <c r="B14" s="4" t="s">
        <v>16</v>
      </c>
      <c r="C14" s="19">
        <v>47918066.579999998</v>
      </c>
      <c r="D14" s="19">
        <f t="shared" si="2"/>
        <v>0</v>
      </c>
      <c r="E14" s="19">
        <v>47918066.579999998</v>
      </c>
      <c r="F14" s="19">
        <v>35991257.950000003</v>
      </c>
      <c r="G14" s="19">
        <v>35991257.950000003</v>
      </c>
      <c r="H14" s="19">
        <f t="shared" si="3"/>
        <v>11926808.629999995</v>
      </c>
    </row>
    <row r="15" spans="2:8" x14ac:dyDescent="0.25">
      <c r="B15" s="4" t="s">
        <v>17</v>
      </c>
      <c r="C15" s="19">
        <v>3661011.57</v>
      </c>
      <c r="D15" s="19">
        <f t="shared" si="2"/>
        <v>0</v>
      </c>
      <c r="E15" s="19">
        <v>3661011.57</v>
      </c>
      <c r="F15" s="19">
        <v>2972706.07</v>
      </c>
      <c r="G15" s="19">
        <v>2153838</v>
      </c>
      <c r="H15" s="19">
        <f t="shared" si="3"/>
        <v>688305.5</v>
      </c>
    </row>
    <row r="16" spans="2:8" x14ac:dyDescent="0.25">
      <c r="B16" s="4" t="s">
        <v>18</v>
      </c>
      <c r="C16" s="19">
        <v>2500000</v>
      </c>
      <c r="D16" s="19">
        <f t="shared" si="2"/>
        <v>0</v>
      </c>
      <c r="E16" s="19">
        <v>2500000</v>
      </c>
      <c r="F16" s="19">
        <v>0</v>
      </c>
      <c r="G16" s="19">
        <v>0</v>
      </c>
      <c r="H16" s="19">
        <f t="shared" si="3"/>
        <v>2500000</v>
      </c>
    </row>
    <row r="17" spans="2:8" x14ac:dyDescent="0.25">
      <c r="B17" s="4" t="s">
        <v>19</v>
      </c>
      <c r="C17" s="19">
        <v>14818350.199999999</v>
      </c>
      <c r="D17" s="19">
        <f t="shared" si="2"/>
        <v>-27159.599999999627</v>
      </c>
      <c r="E17" s="19">
        <v>14791190.6</v>
      </c>
      <c r="F17" s="19">
        <v>8001538.0499999998</v>
      </c>
      <c r="G17" s="19">
        <v>7524696.7199999997</v>
      </c>
      <c r="H17" s="19">
        <f t="shared" si="3"/>
        <v>6789652.5499999998</v>
      </c>
    </row>
    <row r="18" spans="2:8" x14ac:dyDescent="0.25">
      <c r="B18" s="3" t="s">
        <v>20</v>
      </c>
      <c r="C18" s="19">
        <f>SUM(C19:C27)</f>
        <v>7080404.9300000006</v>
      </c>
      <c r="D18" s="19">
        <f t="shared" ref="D18:G18" si="4">SUM(D19:D27)</f>
        <v>-85212.060000000129</v>
      </c>
      <c r="E18" s="19">
        <f t="shared" si="4"/>
        <v>6995192.870000001</v>
      </c>
      <c r="F18" s="19">
        <f t="shared" si="4"/>
        <v>368063.66000000003</v>
      </c>
      <c r="G18" s="19">
        <f t="shared" si="4"/>
        <v>13388.93</v>
      </c>
      <c r="H18" s="19">
        <f>SUM(H19:H27)</f>
        <v>6627129.2100000009</v>
      </c>
    </row>
    <row r="19" spans="2:8" x14ac:dyDescent="0.25">
      <c r="B19" s="4" t="s">
        <v>21</v>
      </c>
      <c r="C19" s="19">
        <v>4467375.58</v>
      </c>
      <c r="D19" s="19">
        <f>E19-C19</f>
        <v>-52308.799999999814</v>
      </c>
      <c r="E19" s="19">
        <v>4415066.78</v>
      </c>
      <c r="F19" s="19">
        <v>21871.119999999999</v>
      </c>
      <c r="G19" s="19">
        <v>1131</v>
      </c>
      <c r="H19" s="19">
        <f>E19-F19</f>
        <v>4393195.66</v>
      </c>
    </row>
    <row r="20" spans="2:8" x14ac:dyDescent="0.25">
      <c r="B20" s="4" t="s">
        <v>22</v>
      </c>
      <c r="C20" s="19">
        <v>0</v>
      </c>
      <c r="D20" s="19">
        <f t="shared" ref="D20:D27" si="5">E20-C20</f>
        <v>0</v>
      </c>
      <c r="E20" s="19">
        <v>0</v>
      </c>
      <c r="F20" s="19">
        <v>0</v>
      </c>
      <c r="G20" s="19">
        <v>0</v>
      </c>
      <c r="H20" s="19">
        <f t="shared" ref="H20:H27" si="6">E20-F20</f>
        <v>0</v>
      </c>
    </row>
    <row r="21" spans="2:8" x14ac:dyDescent="0.25">
      <c r="B21" s="4" t="s">
        <v>23</v>
      </c>
      <c r="C21" s="19">
        <v>0</v>
      </c>
      <c r="D21" s="19">
        <f t="shared" si="5"/>
        <v>0</v>
      </c>
      <c r="E21" s="19">
        <v>0</v>
      </c>
      <c r="F21" s="19">
        <v>0</v>
      </c>
      <c r="G21" s="19">
        <v>0</v>
      </c>
      <c r="H21" s="19">
        <f t="shared" si="6"/>
        <v>0</v>
      </c>
    </row>
    <row r="22" spans="2:8" x14ac:dyDescent="0.25">
      <c r="B22" s="4" t="s">
        <v>24</v>
      </c>
      <c r="C22" s="19">
        <v>0</v>
      </c>
      <c r="D22" s="19">
        <f t="shared" si="5"/>
        <v>116</v>
      </c>
      <c r="E22" s="19">
        <v>116</v>
      </c>
      <c r="F22" s="19">
        <v>116</v>
      </c>
      <c r="G22" s="19">
        <v>116</v>
      </c>
      <c r="H22" s="19">
        <f t="shared" si="6"/>
        <v>0</v>
      </c>
    </row>
    <row r="23" spans="2:8" x14ac:dyDescent="0.25">
      <c r="B23" s="4" t="s">
        <v>25</v>
      </c>
      <c r="C23" s="19">
        <v>245003.4</v>
      </c>
      <c r="D23" s="19">
        <f t="shared" si="5"/>
        <v>0</v>
      </c>
      <c r="E23" s="19">
        <v>245003.4</v>
      </c>
      <c r="F23" s="19">
        <v>244316.04</v>
      </c>
      <c r="G23" s="19">
        <v>0</v>
      </c>
      <c r="H23" s="19">
        <f t="shared" si="6"/>
        <v>687.35999999998603</v>
      </c>
    </row>
    <row r="24" spans="2:8" x14ac:dyDescent="0.25">
      <c r="B24" s="4" t="s">
        <v>26</v>
      </c>
      <c r="C24" s="19">
        <v>0</v>
      </c>
      <c r="D24" s="19">
        <f t="shared" si="5"/>
        <v>20626.580000000002</v>
      </c>
      <c r="E24" s="19">
        <v>20626.580000000002</v>
      </c>
      <c r="F24" s="19">
        <v>20626.580000000002</v>
      </c>
      <c r="G24" s="19">
        <v>12141.93</v>
      </c>
      <c r="H24" s="19">
        <f t="shared" si="6"/>
        <v>0</v>
      </c>
    </row>
    <row r="25" spans="2:8" x14ac:dyDescent="0.25">
      <c r="B25" s="4" t="s">
        <v>27</v>
      </c>
      <c r="C25" s="19">
        <v>2368025.9500000002</v>
      </c>
      <c r="D25" s="19">
        <f t="shared" si="5"/>
        <v>-88767.840000000317</v>
      </c>
      <c r="E25" s="19">
        <v>2279258.11</v>
      </c>
      <c r="F25" s="19">
        <v>76473.919999999998</v>
      </c>
      <c r="G25" s="19">
        <v>0</v>
      </c>
      <c r="H25" s="19">
        <f t="shared" si="6"/>
        <v>2202784.19</v>
      </c>
    </row>
    <row r="26" spans="2:8" x14ac:dyDescent="0.25">
      <c r="B26" s="4" t="s">
        <v>28</v>
      </c>
      <c r="C26" s="19">
        <v>0</v>
      </c>
      <c r="D26" s="19">
        <f t="shared" si="5"/>
        <v>0</v>
      </c>
      <c r="E26" s="19">
        <v>0</v>
      </c>
      <c r="F26" s="19">
        <v>0</v>
      </c>
      <c r="G26" s="19">
        <v>0</v>
      </c>
      <c r="H26" s="19">
        <f t="shared" si="6"/>
        <v>0</v>
      </c>
    </row>
    <row r="27" spans="2:8" x14ac:dyDescent="0.25">
      <c r="B27" s="4" t="s">
        <v>29</v>
      </c>
      <c r="C27" s="19">
        <v>0</v>
      </c>
      <c r="D27" s="19">
        <f t="shared" si="5"/>
        <v>35122</v>
      </c>
      <c r="E27" s="19">
        <v>35122</v>
      </c>
      <c r="F27" s="19">
        <v>4660</v>
      </c>
      <c r="G27" s="19">
        <v>0</v>
      </c>
      <c r="H27" s="19">
        <f t="shared" si="6"/>
        <v>30462</v>
      </c>
    </row>
    <row r="28" spans="2:8" x14ac:dyDescent="0.25">
      <c r="B28" s="3" t="s">
        <v>30</v>
      </c>
      <c r="C28" s="19">
        <f>SUM(C29:C37)</f>
        <v>19591694.270000003</v>
      </c>
      <c r="D28" s="19">
        <f t="shared" ref="D28:H28" si="7">SUM(D29:D37)</f>
        <v>85212.059999999605</v>
      </c>
      <c r="E28" s="19">
        <f t="shared" si="7"/>
        <v>19676906.329999998</v>
      </c>
      <c r="F28" s="19">
        <f t="shared" si="7"/>
        <v>8724703.6900000013</v>
      </c>
      <c r="G28" s="19">
        <f t="shared" si="7"/>
        <v>7864182.8100000005</v>
      </c>
      <c r="H28" s="19">
        <f t="shared" si="7"/>
        <v>10952202.640000001</v>
      </c>
    </row>
    <row r="29" spans="2:8" x14ac:dyDescent="0.25">
      <c r="B29" s="4" t="s">
        <v>31</v>
      </c>
      <c r="C29" s="19">
        <v>4219174.49</v>
      </c>
      <c r="D29" s="19">
        <f>E29-C29</f>
        <v>158083.91000000015</v>
      </c>
      <c r="E29" s="19">
        <v>4377258.4000000004</v>
      </c>
      <c r="F29" s="19">
        <v>1925620.47</v>
      </c>
      <c r="G29" s="19">
        <v>1801020.47</v>
      </c>
      <c r="H29" s="19">
        <f>E29-F29</f>
        <v>2451637.9300000006</v>
      </c>
    </row>
    <row r="30" spans="2:8" x14ac:dyDescent="0.25">
      <c r="B30" s="4" t="s">
        <v>32</v>
      </c>
      <c r="C30" s="19">
        <v>2313205.12</v>
      </c>
      <c r="D30" s="19">
        <f t="shared" ref="D30:D37" si="8">E30-C30</f>
        <v>-205459.93999999994</v>
      </c>
      <c r="E30" s="19">
        <v>2107745.1800000002</v>
      </c>
      <c r="F30" s="19">
        <v>754828.24</v>
      </c>
      <c r="G30" s="19">
        <v>754828.24</v>
      </c>
      <c r="H30" s="19">
        <f t="shared" ref="H30:H37" si="9">E30-F30</f>
        <v>1352916.9400000002</v>
      </c>
    </row>
    <row r="31" spans="2:8" x14ac:dyDescent="0.25">
      <c r="B31" s="4" t="s">
        <v>33</v>
      </c>
      <c r="C31" s="19">
        <v>3662329.58</v>
      </c>
      <c r="D31" s="19">
        <f t="shared" si="8"/>
        <v>89346.839999999851</v>
      </c>
      <c r="E31" s="19">
        <v>3751676.42</v>
      </c>
      <c r="F31" s="19">
        <v>1661170.05</v>
      </c>
      <c r="G31" s="19">
        <v>1083974.8700000001</v>
      </c>
      <c r="H31" s="19">
        <f t="shared" si="9"/>
        <v>2090506.3699999999</v>
      </c>
    </row>
    <row r="32" spans="2:8" x14ac:dyDescent="0.25">
      <c r="B32" s="4" t="s">
        <v>34</v>
      </c>
      <c r="C32" s="19">
        <v>0</v>
      </c>
      <c r="D32" s="19">
        <f t="shared" si="8"/>
        <v>0</v>
      </c>
      <c r="E32" s="19">
        <v>0</v>
      </c>
      <c r="F32" s="19">
        <v>0</v>
      </c>
      <c r="G32" s="19">
        <v>0</v>
      </c>
      <c r="H32" s="19">
        <f t="shared" si="9"/>
        <v>0</v>
      </c>
    </row>
    <row r="33" spans="2:8" x14ac:dyDescent="0.25">
      <c r="B33" s="4" t="s">
        <v>35</v>
      </c>
      <c r="C33" s="19">
        <v>0</v>
      </c>
      <c r="D33" s="19">
        <f t="shared" si="8"/>
        <v>1198.99</v>
      </c>
      <c r="E33" s="19">
        <v>1198.99</v>
      </c>
      <c r="F33" s="19">
        <v>1198.99</v>
      </c>
      <c r="G33" s="19">
        <v>1198.99</v>
      </c>
      <c r="H33" s="19">
        <f t="shared" si="9"/>
        <v>0</v>
      </c>
    </row>
    <row r="34" spans="2:8" x14ac:dyDescent="0.25">
      <c r="B34" s="4" t="s">
        <v>36</v>
      </c>
      <c r="C34" s="19">
        <v>0</v>
      </c>
      <c r="D34" s="19">
        <f t="shared" si="8"/>
        <v>0</v>
      </c>
      <c r="E34" s="19">
        <v>0</v>
      </c>
      <c r="F34" s="19">
        <v>0</v>
      </c>
      <c r="G34" s="19">
        <v>0</v>
      </c>
      <c r="H34" s="19">
        <f t="shared" si="9"/>
        <v>0</v>
      </c>
    </row>
    <row r="35" spans="2:8" x14ac:dyDescent="0.25">
      <c r="B35" s="4" t="s">
        <v>37</v>
      </c>
      <c r="C35" s="19">
        <v>0</v>
      </c>
      <c r="D35" s="19">
        <f t="shared" si="8"/>
        <v>14155.99</v>
      </c>
      <c r="E35" s="19">
        <v>14155.99</v>
      </c>
      <c r="F35" s="19">
        <v>7205.99</v>
      </c>
      <c r="G35" s="19">
        <v>2070.9899999999998</v>
      </c>
      <c r="H35" s="19">
        <f t="shared" si="9"/>
        <v>6950</v>
      </c>
    </row>
    <row r="36" spans="2:8" x14ac:dyDescent="0.25">
      <c r="B36" s="4" t="s">
        <v>38</v>
      </c>
      <c r="C36" s="19">
        <v>0</v>
      </c>
      <c r="D36" s="19">
        <f t="shared" si="8"/>
        <v>0</v>
      </c>
      <c r="E36" s="19">
        <v>0</v>
      </c>
      <c r="F36" s="19">
        <v>0</v>
      </c>
      <c r="G36" s="19">
        <v>0</v>
      </c>
      <c r="H36" s="19">
        <f t="shared" si="9"/>
        <v>0</v>
      </c>
    </row>
    <row r="37" spans="2:8" x14ac:dyDescent="0.25">
      <c r="B37" s="4" t="s">
        <v>39</v>
      </c>
      <c r="C37" s="19">
        <v>9396985.0800000001</v>
      </c>
      <c r="D37" s="19">
        <f t="shared" si="8"/>
        <v>27886.269999999553</v>
      </c>
      <c r="E37" s="19">
        <v>9424871.3499999996</v>
      </c>
      <c r="F37" s="19">
        <v>4374679.95</v>
      </c>
      <c r="G37" s="19">
        <v>4221089.25</v>
      </c>
      <c r="H37" s="19">
        <f t="shared" si="9"/>
        <v>5050191.3999999994</v>
      </c>
    </row>
    <row r="38" spans="2:8" ht="30" x14ac:dyDescent="0.25">
      <c r="B38" s="11" t="s">
        <v>40</v>
      </c>
      <c r="C38" s="19">
        <f>SUM(C39:C47)</f>
        <v>0</v>
      </c>
      <c r="D38" s="19">
        <f t="shared" ref="D38:D39" si="10">C38-E38</f>
        <v>0</v>
      </c>
      <c r="E38" s="19">
        <f t="shared" ref="E38:H38" si="11">SUM(E39:E47)</f>
        <v>0</v>
      </c>
      <c r="F38" s="19">
        <f t="shared" si="11"/>
        <v>0</v>
      </c>
      <c r="G38" s="19">
        <f t="shared" si="11"/>
        <v>0</v>
      </c>
      <c r="H38" s="19">
        <f t="shared" si="11"/>
        <v>0</v>
      </c>
    </row>
    <row r="39" spans="2:8" x14ac:dyDescent="0.25">
      <c r="B39" s="4" t="s">
        <v>41</v>
      </c>
      <c r="C39" s="19">
        <v>0</v>
      </c>
      <c r="D39" s="19">
        <f t="shared" si="10"/>
        <v>0</v>
      </c>
      <c r="E39" s="19">
        <v>0</v>
      </c>
      <c r="F39" s="19">
        <v>0</v>
      </c>
      <c r="G39" s="19">
        <v>0</v>
      </c>
      <c r="H39" s="19">
        <f>E39-F39</f>
        <v>0</v>
      </c>
    </row>
    <row r="40" spans="2:8" x14ac:dyDescent="0.25">
      <c r="B40" s="4" t="s">
        <v>42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f t="shared" ref="H40:H47" si="12">E40-F40</f>
        <v>0</v>
      </c>
    </row>
    <row r="41" spans="2:8" x14ac:dyDescent="0.25">
      <c r="B41" s="4" t="s">
        <v>43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f t="shared" si="12"/>
        <v>0</v>
      </c>
    </row>
    <row r="42" spans="2:8" x14ac:dyDescent="0.25">
      <c r="B42" s="4" t="s">
        <v>44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f t="shared" si="12"/>
        <v>0</v>
      </c>
    </row>
    <row r="43" spans="2:8" x14ac:dyDescent="0.25">
      <c r="B43" s="13" t="s">
        <v>45</v>
      </c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20">
        <f t="shared" si="12"/>
        <v>0</v>
      </c>
    </row>
    <row r="44" spans="2:8" x14ac:dyDescent="0.25">
      <c r="B44" s="4" t="s">
        <v>46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f t="shared" si="12"/>
        <v>0</v>
      </c>
    </row>
    <row r="45" spans="2:8" x14ac:dyDescent="0.25">
      <c r="B45" s="4" t="s">
        <v>47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f t="shared" si="12"/>
        <v>0</v>
      </c>
    </row>
    <row r="46" spans="2:8" x14ac:dyDescent="0.25">
      <c r="B46" s="4" t="s">
        <v>48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f t="shared" si="12"/>
        <v>0</v>
      </c>
    </row>
    <row r="47" spans="2:8" x14ac:dyDescent="0.25">
      <c r="B47" s="4" t="s">
        <v>49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f t="shared" si="12"/>
        <v>0</v>
      </c>
    </row>
    <row r="48" spans="2:8" x14ac:dyDescent="0.25">
      <c r="B48" s="3" t="s">
        <v>50</v>
      </c>
      <c r="C48" s="19">
        <f>SUM(C49:C57)</f>
        <v>0</v>
      </c>
      <c r="D48" s="19">
        <f t="shared" ref="D48:H48" si="13">SUM(D49:D57)</f>
        <v>0</v>
      </c>
      <c r="E48" s="19">
        <f t="shared" si="13"/>
        <v>0</v>
      </c>
      <c r="F48" s="19">
        <f t="shared" si="13"/>
        <v>0</v>
      </c>
      <c r="G48" s="19">
        <f t="shared" si="13"/>
        <v>0</v>
      </c>
      <c r="H48" s="19">
        <f t="shared" si="13"/>
        <v>0</v>
      </c>
    </row>
    <row r="49" spans="2:8" x14ac:dyDescent="0.25">
      <c r="B49" s="4" t="s">
        <v>51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f>E49-F49</f>
        <v>0</v>
      </c>
    </row>
    <row r="50" spans="2:8" x14ac:dyDescent="0.25">
      <c r="B50" s="4" t="s">
        <v>52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f t="shared" ref="H50:H57" si="14">E50-F50</f>
        <v>0</v>
      </c>
    </row>
    <row r="51" spans="2:8" x14ac:dyDescent="0.25">
      <c r="B51" s="4" t="s">
        <v>53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f t="shared" si="14"/>
        <v>0</v>
      </c>
    </row>
    <row r="52" spans="2:8" x14ac:dyDescent="0.25">
      <c r="B52" s="4" t="s">
        <v>54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f t="shared" si="14"/>
        <v>0</v>
      </c>
    </row>
    <row r="53" spans="2:8" x14ac:dyDescent="0.25">
      <c r="B53" s="4" t="s">
        <v>55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f t="shared" si="14"/>
        <v>0</v>
      </c>
    </row>
    <row r="54" spans="2:8" x14ac:dyDescent="0.25">
      <c r="B54" s="4" t="s">
        <v>56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f t="shared" si="14"/>
        <v>0</v>
      </c>
    </row>
    <row r="55" spans="2:8" x14ac:dyDescent="0.25">
      <c r="B55" s="4" t="s">
        <v>57</v>
      </c>
      <c r="C55" s="19">
        <v>0</v>
      </c>
      <c r="D55" s="19">
        <v>0</v>
      </c>
      <c r="E55" s="19">
        <v>0</v>
      </c>
      <c r="F55" s="19">
        <v>0</v>
      </c>
      <c r="G55" s="19">
        <v>0</v>
      </c>
      <c r="H55" s="19">
        <f t="shared" si="14"/>
        <v>0</v>
      </c>
    </row>
    <row r="56" spans="2:8" x14ac:dyDescent="0.25">
      <c r="B56" s="4" t="s">
        <v>58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f t="shared" si="14"/>
        <v>0</v>
      </c>
    </row>
    <row r="57" spans="2:8" x14ac:dyDescent="0.25">
      <c r="B57" s="4" t="s">
        <v>59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9">
        <f t="shared" si="14"/>
        <v>0</v>
      </c>
    </row>
    <row r="58" spans="2:8" x14ac:dyDescent="0.25">
      <c r="B58" s="3" t="s">
        <v>60</v>
      </c>
      <c r="C58" s="19">
        <f>SUM(C59:C61)</f>
        <v>0</v>
      </c>
      <c r="D58" s="19">
        <f t="shared" ref="D58:H58" si="15">SUM(D59:D61)</f>
        <v>0</v>
      </c>
      <c r="E58" s="19">
        <f t="shared" si="15"/>
        <v>0</v>
      </c>
      <c r="F58" s="19">
        <f t="shared" si="15"/>
        <v>0</v>
      </c>
      <c r="G58" s="19">
        <f t="shared" si="15"/>
        <v>0</v>
      </c>
      <c r="H58" s="19">
        <f t="shared" si="15"/>
        <v>0</v>
      </c>
    </row>
    <row r="59" spans="2:8" x14ac:dyDescent="0.25">
      <c r="B59" s="4" t="s">
        <v>61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  <c r="H59" s="19">
        <f>E59-F59</f>
        <v>0</v>
      </c>
    </row>
    <row r="60" spans="2:8" x14ac:dyDescent="0.25">
      <c r="B60" s="4" t="s">
        <v>62</v>
      </c>
      <c r="C60" s="19">
        <v>0</v>
      </c>
      <c r="D60" s="19">
        <v>0</v>
      </c>
      <c r="E60" s="19">
        <v>0</v>
      </c>
      <c r="F60" s="19">
        <v>0</v>
      </c>
      <c r="G60" s="19">
        <v>0</v>
      </c>
      <c r="H60" s="19">
        <f t="shared" ref="H60:H61" si="16">E60-F60</f>
        <v>0</v>
      </c>
    </row>
    <row r="61" spans="2:8" x14ac:dyDescent="0.25">
      <c r="B61" s="4" t="s">
        <v>63</v>
      </c>
      <c r="C61" s="19">
        <v>0</v>
      </c>
      <c r="D61" s="19">
        <v>0</v>
      </c>
      <c r="E61" s="19">
        <v>0</v>
      </c>
      <c r="F61" s="19">
        <v>0</v>
      </c>
      <c r="G61" s="19">
        <v>0</v>
      </c>
      <c r="H61" s="19">
        <f t="shared" si="16"/>
        <v>0</v>
      </c>
    </row>
    <row r="62" spans="2:8" x14ac:dyDescent="0.25">
      <c r="B62" s="3" t="s">
        <v>64</v>
      </c>
      <c r="C62" s="19">
        <f>SUM(C63:C67,C69:C70)</f>
        <v>0</v>
      </c>
      <c r="D62" s="19">
        <f t="shared" ref="D62:H62" si="17">SUM(D63:D67,D69:D70)</f>
        <v>0</v>
      </c>
      <c r="E62" s="19">
        <f t="shared" si="17"/>
        <v>0</v>
      </c>
      <c r="F62" s="19">
        <f t="shared" si="17"/>
        <v>0</v>
      </c>
      <c r="G62" s="19">
        <f t="shared" si="17"/>
        <v>0</v>
      </c>
      <c r="H62" s="19">
        <f t="shared" si="17"/>
        <v>0</v>
      </c>
    </row>
    <row r="63" spans="2:8" x14ac:dyDescent="0.25">
      <c r="B63" s="4" t="s">
        <v>65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f>E63-F63</f>
        <v>0</v>
      </c>
    </row>
    <row r="64" spans="2:8" x14ac:dyDescent="0.25">
      <c r="B64" s="4" t="s">
        <v>66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f t="shared" ref="H64:H70" si="18">E64-F64</f>
        <v>0</v>
      </c>
    </row>
    <row r="65" spans="2:8" x14ac:dyDescent="0.25">
      <c r="B65" s="4" t="s">
        <v>67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f t="shared" si="18"/>
        <v>0</v>
      </c>
    </row>
    <row r="66" spans="2:8" x14ac:dyDescent="0.25">
      <c r="B66" s="4" t="s">
        <v>68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f t="shared" si="18"/>
        <v>0</v>
      </c>
    </row>
    <row r="67" spans="2:8" x14ac:dyDescent="0.25">
      <c r="B67" s="4" t="s">
        <v>69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f t="shared" si="18"/>
        <v>0</v>
      </c>
    </row>
    <row r="68" spans="2:8" x14ac:dyDescent="0.25">
      <c r="B68" s="4" t="s">
        <v>70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f t="shared" si="18"/>
        <v>0</v>
      </c>
    </row>
    <row r="69" spans="2:8" x14ac:dyDescent="0.25">
      <c r="B69" s="4" t="s">
        <v>71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9">
        <f t="shared" si="18"/>
        <v>0</v>
      </c>
    </row>
    <row r="70" spans="2:8" x14ac:dyDescent="0.25">
      <c r="B70" s="4" t="s">
        <v>72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  <c r="H70" s="19">
        <f t="shared" si="18"/>
        <v>0</v>
      </c>
    </row>
    <row r="71" spans="2:8" x14ac:dyDescent="0.25">
      <c r="B71" s="3" t="s">
        <v>73</v>
      </c>
      <c r="C71" s="19">
        <f>SUM(C72:C74)</f>
        <v>0</v>
      </c>
      <c r="D71" s="19">
        <f t="shared" ref="D71:H71" si="19">SUM(D72:D74)</f>
        <v>0</v>
      </c>
      <c r="E71" s="19">
        <f t="shared" si="19"/>
        <v>0</v>
      </c>
      <c r="F71" s="19">
        <f t="shared" si="19"/>
        <v>0</v>
      </c>
      <c r="G71" s="19">
        <f t="shared" si="19"/>
        <v>0</v>
      </c>
      <c r="H71" s="19">
        <f t="shared" si="19"/>
        <v>0</v>
      </c>
    </row>
    <row r="72" spans="2:8" x14ac:dyDescent="0.25">
      <c r="B72" s="4" t="s">
        <v>74</v>
      </c>
      <c r="C72" s="19">
        <v>0</v>
      </c>
      <c r="D72" s="19">
        <v>0</v>
      </c>
      <c r="E72" s="19">
        <v>0</v>
      </c>
      <c r="F72" s="19">
        <v>0</v>
      </c>
      <c r="G72" s="19">
        <v>0</v>
      </c>
      <c r="H72" s="19">
        <f>E72-F72</f>
        <v>0</v>
      </c>
    </row>
    <row r="73" spans="2:8" x14ac:dyDescent="0.25">
      <c r="B73" s="4" t="s">
        <v>75</v>
      </c>
      <c r="C73" s="19">
        <v>0</v>
      </c>
      <c r="D73" s="19">
        <v>0</v>
      </c>
      <c r="E73" s="19">
        <v>0</v>
      </c>
      <c r="F73" s="19">
        <v>0</v>
      </c>
      <c r="G73" s="19">
        <v>0</v>
      </c>
      <c r="H73" s="19">
        <f t="shared" ref="H73:H74" si="20">E73-F73</f>
        <v>0</v>
      </c>
    </row>
    <row r="74" spans="2:8" x14ac:dyDescent="0.25">
      <c r="B74" s="4" t="s">
        <v>76</v>
      </c>
      <c r="C74" s="19">
        <v>0</v>
      </c>
      <c r="D74" s="19">
        <v>0</v>
      </c>
      <c r="E74" s="19">
        <v>0</v>
      </c>
      <c r="F74" s="19">
        <v>0</v>
      </c>
      <c r="G74" s="19">
        <v>0</v>
      </c>
      <c r="H74" s="19">
        <f t="shared" si="20"/>
        <v>0</v>
      </c>
    </row>
    <row r="75" spans="2:8" x14ac:dyDescent="0.25">
      <c r="B75" s="3" t="s">
        <v>77</v>
      </c>
      <c r="C75" s="19">
        <f>SUM(C76:C82)</f>
        <v>0</v>
      </c>
      <c r="D75" s="19">
        <f t="shared" ref="D75:H75" si="21">SUM(D76:D82)</f>
        <v>0</v>
      </c>
      <c r="E75" s="19">
        <f t="shared" si="21"/>
        <v>0</v>
      </c>
      <c r="F75" s="19">
        <f t="shared" si="21"/>
        <v>0</v>
      </c>
      <c r="G75" s="19">
        <f t="shared" si="21"/>
        <v>0</v>
      </c>
      <c r="H75" s="19">
        <f t="shared" si="21"/>
        <v>0</v>
      </c>
    </row>
    <row r="76" spans="2:8" x14ac:dyDescent="0.25">
      <c r="B76" s="4" t="s">
        <v>78</v>
      </c>
      <c r="C76" s="19">
        <v>0</v>
      </c>
      <c r="D76" s="19">
        <v>0</v>
      </c>
      <c r="E76" s="19">
        <v>0</v>
      </c>
      <c r="F76" s="19">
        <v>0</v>
      </c>
      <c r="G76" s="19">
        <v>0</v>
      </c>
      <c r="H76" s="19">
        <f>E76-F76</f>
        <v>0</v>
      </c>
    </row>
    <row r="77" spans="2:8" x14ac:dyDescent="0.25">
      <c r="B77" s="4" t="s">
        <v>79</v>
      </c>
      <c r="C77" s="19">
        <v>0</v>
      </c>
      <c r="D77" s="19">
        <v>0</v>
      </c>
      <c r="E77" s="19">
        <v>0</v>
      </c>
      <c r="F77" s="19">
        <v>0</v>
      </c>
      <c r="G77" s="19">
        <v>0</v>
      </c>
      <c r="H77" s="19">
        <f t="shared" ref="H77:H82" si="22">E77-F77</f>
        <v>0</v>
      </c>
    </row>
    <row r="78" spans="2:8" x14ac:dyDescent="0.25">
      <c r="B78" s="4" t="s">
        <v>80</v>
      </c>
      <c r="C78" s="19">
        <v>0</v>
      </c>
      <c r="D78" s="19">
        <v>0</v>
      </c>
      <c r="E78" s="19">
        <v>0</v>
      </c>
      <c r="F78" s="19">
        <v>0</v>
      </c>
      <c r="G78" s="19">
        <v>0</v>
      </c>
      <c r="H78" s="19">
        <f t="shared" si="22"/>
        <v>0</v>
      </c>
    </row>
    <row r="79" spans="2:8" x14ac:dyDescent="0.25">
      <c r="B79" s="13" t="s">
        <v>81</v>
      </c>
      <c r="C79" s="20">
        <v>0</v>
      </c>
      <c r="D79" s="20">
        <v>0</v>
      </c>
      <c r="E79" s="20">
        <v>0</v>
      </c>
      <c r="F79" s="20">
        <v>0</v>
      </c>
      <c r="G79" s="20">
        <v>0</v>
      </c>
      <c r="H79" s="20">
        <f t="shared" si="22"/>
        <v>0</v>
      </c>
    </row>
    <row r="80" spans="2:8" x14ac:dyDescent="0.25">
      <c r="B80" s="4" t="s">
        <v>82</v>
      </c>
      <c r="C80" s="19">
        <v>0</v>
      </c>
      <c r="D80" s="19">
        <v>0</v>
      </c>
      <c r="E80" s="19">
        <v>0</v>
      </c>
      <c r="F80" s="19">
        <v>0</v>
      </c>
      <c r="G80" s="19">
        <v>0</v>
      </c>
      <c r="H80" s="19">
        <f t="shared" si="22"/>
        <v>0</v>
      </c>
    </row>
    <row r="81" spans="2:8" x14ac:dyDescent="0.25">
      <c r="B81" s="4" t="s">
        <v>83</v>
      </c>
      <c r="C81" s="19">
        <v>0</v>
      </c>
      <c r="D81" s="19">
        <v>0</v>
      </c>
      <c r="E81" s="19">
        <v>0</v>
      </c>
      <c r="F81" s="19">
        <v>0</v>
      </c>
      <c r="G81" s="19">
        <v>0</v>
      </c>
      <c r="H81" s="19">
        <f t="shared" si="22"/>
        <v>0</v>
      </c>
    </row>
    <row r="82" spans="2:8" x14ac:dyDescent="0.25">
      <c r="B82" s="4" t="s">
        <v>84</v>
      </c>
      <c r="C82" s="19">
        <v>0</v>
      </c>
      <c r="D82" s="19">
        <v>0</v>
      </c>
      <c r="E82" s="19">
        <v>0</v>
      </c>
      <c r="F82" s="19">
        <v>0</v>
      </c>
      <c r="G82" s="19">
        <v>0</v>
      </c>
      <c r="H82" s="19">
        <f t="shared" si="22"/>
        <v>0</v>
      </c>
    </row>
    <row r="83" spans="2:8" x14ac:dyDescent="0.25">
      <c r="B83" s="5"/>
      <c r="C83" s="21"/>
      <c r="D83" s="21"/>
      <c r="E83" s="21"/>
      <c r="F83" s="21"/>
      <c r="G83" s="21"/>
      <c r="H83" s="21"/>
    </row>
    <row r="84" spans="2:8" x14ac:dyDescent="0.25">
      <c r="B84" s="6" t="s">
        <v>85</v>
      </c>
      <c r="C84" s="17">
        <f>SUM(C85,C93,C103,C113,C123,C133,C137,C146,C150)</f>
        <v>306702828.00000006</v>
      </c>
      <c r="D84" s="17">
        <f t="shared" ref="D84:H84" si="23">SUM(D85,D93,D103,D113,D123,D133,D137,D146,D150)</f>
        <v>4.6566128730773926E-9</v>
      </c>
      <c r="E84" s="17">
        <f t="shared" si="23"/>
        <v>306702828.00000006</v>
      </c>
      <c r="F84" s="17">
        <f t="shared" si="23"/>
        <v>93357714.519999996</v>
      </c>
      <c r="G84" s="17">
        <f t="shared" si="23"/>
        <v>56090067.540000007</v>
      </c>
      <c r="H84" s="17">
        <f t="shared" si="23"/>
        <v>213345113.48000002</v>
      </c>
    </row>
    <row r="85" spans="2:8" x14ac:dyDescent="0.25">
      <c r="B85" s="3" t="s">
        <v>12</v>
      </c>
      <c r="C85" s="19">
        <f>SUM(C86:C92)</f>
        <v>280619308.80000001</v>
      </c>
      <c r="D85" s="19">
        <f>C85-E85</f>
        <v>0</v>
      </c>
      <c r="E85" s="19">
        <f t="shared" ref="E85:H85" si="24">SUM(E86:E92)</f>
        <v>280619308.80000001</v>
      </c>
      <c r="F85" s="19">
        <f t="shared" si="24"/>
        <v>88282441.319999993</v>
      </c>
      <c r="G85" s="19">
        <f t="shared" si="24"/>
        <v>52952118.910000004</v>
      </c>
      <c r="H85" s="19">
        <f t="shared" si="24"/>
        <v>192336867.48000002</v>
      </c>
    </row>
    <row r="86" spans="2:8" x14ac:dyDescent="0.25">
      <c r="B86" s="4" t="s">
        <v>13</v>
      </c>
      <c r="C86" s="19">
        <v>187515173.47999999</v>
      </c>
      <c r="D86" s="19">
        <f>E86-C86</f>
        <v>0</v>
      </c>
      <c r="E86" s="19">
        <v>187515173.47999999</v>
      </c>
      <c r="F86" s="19">
        <v>65994578.079999998</v>
      </c>
      <c r="G86" s="19">
        <v>44372817.740000002</v>
      </c>
      <c r="H86" s="19">
        <f>E86-F86</f>
        <v>121520595.39999999</v>
      </c>
    </row>
    <row r="87" spans="2:8" x14ac:dyDescent="0.25">
      <c r="B87" s="4" t="s">
        <v>14</v>
      </c>
      <c r="C87" s="19">
        <v>8495938.0299999993</v>
      </c>
      <c r="D87" s="19">
        <f t="shared" ref="D87:D93" si="25">E87-C87</f>
        <v>0</v>
      </c>
      <c r="E87" s="19">
        <v>8495938.0299999993</v>
      </c>
      <c r="F87" s="19">
        <v>3598037.34</v>
      </c>
      <c r="G87" s="19">
        <v>2582150.6800000002</v>
      </c>
      <c r="H87" s="19">
        <f t="shared" ref="H87:H92" si="26">E87-F87</f>
        <v>4897900.6899999995</v>
      </c>
    </row>
    <row r="88" spans="2:8" x14ac:dyDescent="0.25">
      <c r="B88" s="4" t="s">
        <v>15</v>
      </c>
      <c r="C88" s="19">
        <v>994389.49</v>
      </c>
      <c r="D88" s="19">
        <f t="shared" si="25"/>
        <v>0</v>
      </c>
      <c r="E88" s="19">
        <v>994389.49</v>
      </c>
      <c r="F88" s="19">
        <v>0</v>
      </c>
      <c r="G88" s="19">
        <v>0</v>
      </c>
      <c r="H88" s="19">
        <f t="shared" si="26"/>
        <v>994389.49</v>
      </c>
    </row>
    <row r="89" spans="2:8" x14ac:dyDescent="0.25">
      <c r="B89" s="4" t="s">
        <v>16</v>
      </c>
      <c r="C89" s="19">
        <v>47918066.579999998</v>
      </c>
      <c r="D89" s="19">
        <f t="shared" si="25"/>
        <v>0</v>
      </c>
      <c r="E89" s="19">
        <v>47918066.579999998</v>
      </c>
      <c r="F89" s="19">
        <v>15462572.43</v>
      </c>
      <c r="G89" s="19">
        <v>3470851.13</v>
      </c>
      <c r="H89" s="19">
        <f t="shared" si="26"/>
        <v>32455494.149999999</v>
      </c>
    </row>
    <row r="90" spans="2:8" x14ac:dyDescent="0.25">
      <c r="B90" s="4" t="s">
        <v>17</v>
      </c>
      <c r="C90" s="19">
        <v>21435650.359999999</v>
      </c>
      <c r="D90" s="19">
        <f t="shared" si="25"/>
        <v>0</v>
      </c>
      <c r="E90" s="19">
        <v>21435650.359999999</v>
      </c>
      <c r="F90" s="19">
        <v>602491.72</v>
      </c>
      <c r="G90" s="19">
        <v>559644.56999999995</v>
      </c>
      <c r="H90" s="19">
        <f t="shared" si="26"/>
        <v>20833158.640000001</v>
      </c>
    </row>
    <row r="91" spans="2:8" x14ac:dyDescent="0.25">
      <c r="B91" s="4" t="s">
        <v>18</v>
      </c>
      <c r="C91" s="19">
        <v>0</v>
      </c>
      <c r="D91" s="19">
        <f t="shared" si="25"/>
        <v>0</v>
      </c>
      <c r="E91" s="19">
        <v>0</v>
      </c>
      <c r="F91" s="19">
        <v>0</v>
      </c>
      <c r="G91" s="19">
        <v>0</v>
      </c>
      <c r="H91" s="19">
        <f t="shared" si="26"/>
        <v>0</v>
      </c>
    </row>
    <row r="92" spans="2:8" x14ac:dyDescent="0.25">
      <c r="B92" s="4" t="s">
        <v>19</v>
      </c>
      <c r="C92" s="19">
        <v>14260090.859999999</v>
      </c>
      <c r="D92" s="19">
        <f t="shared" si="25"/>
        <v>0</v>
      </c>
      <c r="E92" s="19">
        <v>14260090.859999999</v>
      </c>
      <c r="F92" s="19">
        <v>2624761.75</v>
      </c>
      <c r="G92" s="19">
        <v>1966654.79</v>
      </c>
      <c r="H92" s="19">
        <f t="shared" si="26"/>
        <v>11635329.109999999</v>
      </c>
    </row>
    <row r="93" spans="2:8" x14ac:dyDescent="0.25">
      <c r="B93" s="3" t="s">
        <v>20</v>
      </c>
      <c r="C93" s="19">
        <f>SUM(C94:C102)</f>
        <v>4918583.91</v>
      </c>
      <c r="D93" s="19">
        <f t="shared" si="25"/>
        <v>128069.80999999959</v>
      </c>
      <c r="E93" s="19">
        <f t="shared" ref="E93:H93" si="27">SUM(E94:E102)</f>
        <v>5046653.72</v>
      </c>
      <c r="F93" s="19">
        <f t="shared" si="27"/>
        <v>1029246.6799999999</v>
      </c>
      <c r="G93" s="19">
        <f t="shared" si="27"/>
        <v>878605.91999999993</v>
      </c>
      <c r="H93" s="19">
        <f t="shared" si="27"/>
        <v>4017407.0399999996</v>
      </c>
    </row>
    <row r="94" spans="2:8" x14ac:dyDescent="0.25">
      <c r="B94" s="4" t="s">
        <v>21</v>
      </c>
      <c r="C94" s="19">
        <v>1479726.47</v>
      </c>
      <c r="D94" s="19">
        <f>E94-C94</f>
        <v>9461.5800000000745</v>
      </c>
      <c r="E94" s="19">
        <v>1489188.05</v>
      </c>
      <c r="F94" s="19">
        <v>70700.3</v>
      </c>
      <c r="G94" s="19">
        <v>64202.03</v>
      </c>
      <c r="H94" s="19">
        <f>E94-F94</f>
        <v>1418487.75</v>
      </c>
    </row>
    <row r="95" spans="2:8" x14ac:dyDescent="0.25">
      <c r="B95" s="4" t="s">
        <v>22</v>
      </c>
      <c r="C95" s="19">
        <v>0</v>
      </c>
      <c r="D95" s="19">
        <f t="shared" ref="D95:D102" si="28">E95-C95</f>
        <v>0</v>
      </c>
      <c r="E95" s="19">
        <v>0</v>
      </c>
      <c r="F95" s="19">
        <v>0</v>
      </c>
      <c r="G95" s="19">
        <v>0</v>
      </c>
      <c r="H95" s="19">
        <f t="shared" ref="H95:H102" si="29">E95-F95</f>
        <v>0</v>
      </c>
    </row>
    <row r="96" spans="2:8" x14ac:dyDescent="0.25">
      <c r="B96" s="4" t="s">
        <v>23</v>
      </c>
      <c r="C96" s="19">
        <v>0</v>
      </c>
      <c r="D96" s="19">
        <f t="shared" si="28"/>
        <v>0</v>
      </c>
      <c r="E96" s="19">
        <v>0</v>
      </c>
      <c r="F96" s="19">
        <v>0</v>
      </c>
      <c r="G96" s="19">
        <v>0</v>
      </c>
      <c r="H96" s="19">
        <f t="shared" si="29"/>
        <v>0</v>
      </c>
    </row>
    <row r="97" spans="2:8" x14ac:dyDescent="0.25">
      <c r="B97" s="4" t="s">
        <v>24</v>
      </c>
      <c r="C97" s="19">
        <v>1170323.6100000001</v>
      </c>
      <c r="D97" s="19">
        <f t="shared" si="28"/>
        <v>-214961.60000000009</v>
      </c>
      <c r="E97" s="19">
        <v>955362.01</v>
      </c>
      <c r="F97" s="19">
        <v>327706.86</v>
      </c>
      <c r="G97" s="19">
        <v>327706.86</v>
      </c>
      <c r="H97" s="19">
        <f t="shared" si="29"/>
        <v>627655.15</v>
      </c>
    </row>
    <row r="98" spans="2:8" x14ac:dyDescent="0.25">
      <c r="B98" s="7" t="s">
        <v>25</v>
      </c>
      <c r="C98" s="19">
        <v>434603.88</v>
      </c>
      <c r="D98" s="19">
        <f t="shared" si="28"/>
        <v>-2303.8800000000047</v>
      </c>
      <c r="E98" s="19">
        <v>432300</v>
      </c>
      <c r="F98" s="19">
        <v>0</v>
      </c>
      <c r="G98" s="19">
        <v>0</v>
      </c>
      <c r="H98" s="19">
        <f t="shared" si="29"/>
        <v>432300</v>
      </c>
    </row>
    <row r="99" spans="2:8" x14ac:dyDescent="0.25">
      <c r="B99" s="4" t="s">
        <v>26</v>
      </c>
      <c r="C99" s="19">
        <v>672042.72</v>
      </c>
      <c r="D99" s="19">
        <f t="shared" si="28"/>
        <v>0</v>
      </c>
      <c r="E99" s="19">
        <v>672042.72</v>
      </c>
      <c r="F99" s="19">
        <v>327990.57</v>
      </c>
      <c r="G99" s="19">
        <v>236925.6</v>
      </c>
      <c r="H99" s="19">
        <f t="shared" si="29"/>
        <v>344052.14999999997</v>
      </c>
    </row>
    <row r="100" spans="2:8" x14ac:dyDescent="0.25">
      <c r="B100" s="4" t="s">
        <v>27</v>
      </c>
      <c r="C100" s="19">
        <v>34010.44</v>
      </c>
      <c r="D100" s="19">
        <f t="shared" si="28"/>
        <v>-14439.890000000003</v>
      </c>
      <c r="E100" s="19">
        <v>19570.55</v>
      </c>
      <c r="F100" s="19">
        <v>0</v>
      </c>
      <c r="G100" s="19">
        <v>0</v>
      </c>
      <c r="H100" s="19">
        <f t="shared" si="29"/>
        <v>19570.55</v>
      </c>
    </row>
    <row r="101" spans="2:8" x14ac:dyDescent="0.25">
      <c r="B101" s="4" t="s">
        <v>28</v>
      </c>
      <c r="C101" s="19">
        <v>0</v>
      </c>
      <c r="D101" s="19">
        <f t="shared" si="28"/>
        <v>0</v>
      </c>
      <c r="E101" s="19">
        <v>0</v>
      </c>
      <c r="F101" s="19">
        <v>0</v>
      </c>
      <c r="G101" s="19">
        <v>0</v>
      </c>
      <c r="H101" s="19">
        <f t="shared" si="29"/>
        <v>0</v>
      </c>
    </row>
    <row r="102" spans="2:8" x14ac:dyDescent="0.25">
      <c r="B102" s="4" t="s">
        <v>29</v>
      </c>
      <c r="C102" s="19">
        <v>1127876.79</v>
      </c>
      <c r="D102" s="19">
        <f t="shared" si="28"/>
        <v>350313.59999999986</v>
      </c>
      <c r="E102" s="19">
        <v>1478190.39</v>
      </c>
      <c r="F102" s="19">
        <v>302848.95</v>
      </c>
      <c r="G102" s="19">
        <v>249771.43</v>
      </c>
      <c r="H102" s="19">
        <f t="shared" si="29"/>
        <v>1175341.44</v>
      </c>
    </row>
    <row r="103" spans="2:8" x14ac:dyDescent="0.25">
      <c r="B103" s="3" t="s">
        <v>30</v>
      </c>
      <c r="C103" s="19">
        <f>SUM(C104:C112)</f>
        <v>21164935.289999999</v>
      </c>
      <c r="D103" s="19">
        <f>E103-C103</f>
        <v>-128069.80999999493</v>
      </c>
      <c r="E103" s="19">
        <f t="shared" ref="E103:H103" si="30">SUM(E104:E112)</f>
        <v>21036865.480000004</v>
      </c>
      <c r="F103" s="19">
        <f t="shared" si="30"/>
        <v>4046026.52</v>
      </c>
      <c r="G103" s="19">
        <f t="shared" si="30"/>
        <v>2259342.7100000004</v>
      </c>
      <c r="H103" s="19">
        <f t="shared" si="30"/>
        <v>16990838.960000001</v>
      </c>
    </row>
    <row r="104" spans="2:8" x14ac:dyDescent="0.25">
      <c r="B104" s="4" t="s">
        <v>31</v>
      </c>
      <c r="C104" s="19">
        <v>4269204</v>
      </c>
      <c r="D104" s="19">
        <f>E104-C104</f>
        <v>0</v>
      </c>
      <c r="E104" s="19">
        <v>4269204</v>
      </c>
      <c r="F104" s="19">
        <v>1135712.25</v>
      </c>
      <c r="G104" s="19">
        <v>569170.16</v>
      </c>
      <c r="H104" s="19">
        <f>E104-F104</f>
        <v>3133491.75</v>
      </c>
    </row>
    <row r="105" spans="2:8" x14ac:dyDescent="0.25">
      <c r="B105" s="4" t="s">
        <v>32</v>
      </c>
      <c r="C105" s="19">
        <v>1602136.65</v>
      </c>
      <c r="D105" s="19">
        <f t="shared" ref="D105:D112" si="31">E105-C105</f>
        <v>-1709</v>
      </c>
      <c r="E105" s="19">
        <v>1600427.65</v>
      </c>
      <c r="F105" s="19">
        <v>877238.05</v>
      </c>
      <c r="G105" s="19">
        <v>556563.46</v>
      </c>
      <c r="H105" s="19">
        <f t="shared" ref="H105:H112" si="32">E105-F105</f>
        <v>723189.59999999986</v>
      </c>
    </row>
    <row r="106" spans="2:8" x14ac:dyDescent="0.25">
      <c r="B106" s="4" t="s">
        <v>33</v>
      </c>
      <c r="C106" s="19">
        <v>3911071.94</v>
      </c>
      <c r="D106" s="19">
        <f t="shared" si="31"/>
        <v>105143.45000000019</v>
      </c>
      <c r="E106" s="19">
        <v>4016215.39</v>
      </c>
      <c r="F106" s="19">
        <v>641288.18000000005</v>
      </c>
      <c r="G106" s="19">
        <v>220565.83</v>
      </c>
      <c r="H106" s="19">
        <f t="shared" si="32"/>
        <v>3374927.21</v>
      </c>
    </row>
    <row r="107" spans="2:8" x14ac:dyDescent="0.25">
      <c r="B107" s="4" t="s">
        <v>34</v>
      </c>
      <c r="C107" s="19">
        <v>75000</v>
      </c>
      <c r="D107" s="19">
        <f t="shared" si="31"/>
        <v>0</v>
      </c>
      <c r="E107" s="19">
        <v>75000</v>
      </c>
      <c r="F107" s="19">
        <v>15538.8</v>
      </c>
      <c r="G107" s="19">
        <v>7671.23</v>
      </c>
      <c r="H107" s="19">
        <f t="shared" si="32"/>
        <v>59461.2</v>
      </c>
    </row>
    <row r="108" spans="2:8" x14ac:dyDescent="0.25">
      <c r="B108" s="4" t="s">
        <v>35</v>
      </c>
      <c r="C108" s="19">
        <v>553932.64</v>
      </c>
      <c r="D108" s="19">
        <f t="shared" si="31"/>
        <v>0</v>
      </c>
      <c r="E108" s="19">
        <v>553932.64</v>
      </c>
      <c r="F108" s="19">
        <v>196629.93</v>
      </c>
      <c r="G108" s="19">
        <v>95539.58</v>
      </c>
      <c r="H108" s="19">
        <f t="shared" si="32"/>
        <v>357302.71</v>
      </c>
    </row>
    <row r="109" spans="2:8" x14ac:dyDescent="0.25">
      <c r="B109" s="4" t="s">
        <v>36</v>
      </c>
      <c r="C109" s="19">
        <v>0</v>
      </c>
      <c r="D109" s="19">
        <f t="shared" si="31"/>
        <v>0</v>
      </c>
      <c r="E109" s="19">
        <v>0</v>
      </c>
      <c r="F109" s="19">
        <v>0</v>
      </c>
      <c r="G109" s="19">
        <v>0</v>
      </c>
      <c r="H109" s="19">
        <f t="shared" si="32"/>
        <v>0</v>
      </c>
    </row>
    <row r="110" spans="2:8" x14ac:dyDescent="0.25">
      <c r="B110" s="4" t="s">
        <v>37</v>
      </c>
      <c r="C110" s="19">
        <v>1995744.76</v>
      </c>
      <c r="D110" s="19">
        <f t="shared" si="31"/>
        <v>-217347.67999999993</v>
      </c>
      <c r="E110" s="19">
        <v>1778397.08</v>
      </c>
      <c r="F110" s="19">
        <v>478478.16</v>
      </c>
      <c r="G110" s="19">
        <v>349071.52</v>
      </c>
      <c r="H110" s="19">
        <f t="shared" si="32"/>
        <v>1299918.9200000002</v>
      </c>
    </row>
    <row r="111" spans="2:8" x14ac:dyDescent="0.25">
      <c r="B111" s="4" t="s">
        <v>38</v>
      </c>
      <c r="C111" s="19">
        <v>0</v>
      </c>
      <c r="D111" s="19">
        <f t="shared" si="31"/>
        <v>0</v>
      </c>
      <c r="E111" s="19">
        <v>0</v>
      </c>
      <c r="F111" s="19">
        <v>0</v>
      </c>
      <c r="G111" s="19">
        <v>0</v>
      </c>
      <c r="H111" s="19">
        <f t="shared" si="32"/>
        <v>0</v>
      </c>
    </row>
    <row r="112" spans="2:8" x14ac:dyDescent="0.25">
      <c r="B112" s="4" t="s">
        <v>39</v>
      </c>
      <c r="C112" s="19">
        <v>8757845.3000000007</v>
      </c>
      <c r="D112" s="19">
        <f t="shared" si="31"/>
        <v>-14156.580000000075</v>
      </c>
      <c r="E112" s="19">
        <v>8743688.7200000007</v>
      </c>
      <c r="F112" s="19">
        <v>701141.15</v>
      </c>
      <c r="G112" s="19">
        <v>460760.93</v>
      </c>
      <c r="H112" s="19">
        <f t="shared" si="32"/>
        <v>8042547.5700000003</v>
      </c>
    </row>
    <row r="113" spans="2:8" x14ac:dyDescent="0.25">
      <c r="B113" s="3" t="s">
        <v>40</v>
      </c>
      <c r="C113" s="19">
        <f>SUM(C114:C122)</f>
        <v>0</v>
      </c>
      <c r="D113" s="19">
        <f t="shared" ref="D113:H113" si="33">SUM(D114:D122)</f>
        <v>0</v>
      </c>
      <c r="E113" s="19">
        <f t="shared" si="33"/>
        <v>0</v>
      </c>
      <c r="F113" s="19">
        <f t="shared" si="33"/>
        <v>0</v>
      </c>
      <c r="G113" s="19">
        <f t="shared" si="33"/>
        <v>0</v>
      </c>
      <c r="H113" s="19">
        <f t="shared" si="33"/>
        <v>0</v>
      </c>
    </row>
    <row r="114" spans="2:8" x14ac:dyDescent="0.25">
      <c r="B114" s="4" t="s">
        <v>41</v>
      </c>
      <c r="C114" s="19">
        <v>0</v>
      </c>
      <c r="D114" s="19">
        <v>0</v>
      </c>
      <c r="E114" s="19">
        <v>0</v>
      </c>
      <c r="F114" s="19">
        <v>0</v>
      </c>
      <c r="G114" s="19">
        <v>0</v>
      </c>
      <c r="H114" s="19">
        <f>E114-F114</f>
        <v>0</v>
      </c>
    </row>
    <row r="115" spans="2:8" x14ac:dyDescent="0.25">
      <c r="B115" s="13" t="s">
        <v>42</v>
      </c>
      <c r="C115" s="20">
        <v>0</v>
      </c>
      <c r="D115" s="20">
        <v>0</v>
      </c>
      <c r="E115" s="20">
        <v>0</v>
      </c>
      <c r="F115" s="20">
        <v>0</v>
      </c>
      <c r="G115" s="20">
        <v>0</v>
      </c>
      <c r="H115" s="20">
        <f t="shared" ref="H115:H122" si="34">E115-F115</f>
        <v>0</v>
      </c>
    </row>
    <row r="116" spans="2:8" x14ac:dyDescent="0.25">
      <c r="B116" s="4" t="s">
        <v>43</v>
      </c>
      <c r="C116" s="19">
        <v>0</v>
      </c>
      <c r="D116" s="19">
        <v>0</v>
      </c>
      <c r="E116" s="19">
        <v>0</v>
      </c>
      <c r="F116" s="19">
        <v>0</v>
      </c>
      <c r="G116" s="19">
        <v>0</v>
      </c>
      <c r="H116" s="19">
        <f t="shared" si="34"/>
        <v>0</v>
      </c>
    </row>
    <row r="117" spans="2:8" x14ac:dyDescent="0.25">
      <c r="B117" s="4" t="s">
        <v>44</v>
      </c>
      <c r="C117" s="19">
        <v>0</v>
      </c>
      <c r="D117" s="19">
        <v>0</v>
      </c>
      <c r="E117" s="19">
        <v>0</v>
      </c>
      <c r="F117" s="19">
        <v>0</v>
      </c>
      <c r="G117" s="19">
        <v>0</v>
      </c>
      <c r="H117" s="19">
        <f t="shared" si="34"/>
        <v>0</v>
      </c>
    </row>
    <row r="118" spans="2:8" x14ac:dyDescent="0.25">
      <c r="B118" s="4" t="s">
        <v>45</v>
      </c>
      <c r="C118" s="19">
        <v>0</v>
      </c>
      <c r="D118" s="19">
        <v>0</v>
      </c>
      <c r="E118" s="19">
        <v>0</v>
      </c>
      <c r="F118" s="19">
        <v>0</v>
      </c>
      <c r="G118" s="19">
        <v>0</v>
      </c>
      <c r="H118" s="19">
        <f t="shared" si="34"/>
        <v>0</v>
      </c>
    </row>
    <row r="119" spans="2:8" x14ac:dyDescent="0.25">
      <c r="B119" s="4" t="s">
        <v>46</v>
      </c>
      <c r="C119" s="19">
        <v>0</v>
      </c>
      <c r="D119" s="19">
        <v>0</v>
      </c>
      <c r="E119" s="19">
        <v>0</v>
      </c>
      <c r="F119" s="19">
        <v>0</v>
      </c>
      <c r="G119" s="19">
        <v>0</v>
      </c>
      <c r="H119" s="19">
        <f t="shared" si="34"/>
        <v>0</v>
      </c>
    </row>
    <row r="120" spans="2:8" x14ac:dyDescent="0.25">
      <c r="B120" s="4" t="s">
        <v>47</v>
      </c>
      <c r="C120" s="19">
        <v>0</v>
      </c>
      <c r="D120" s="19">
        <v>0</v>
      </c>
      <c r="E120" s="19">
        <v>0</v>
      </c>
      <c r="F120" s="19">
        <v>0</v>
      </c>
      <c r="G120" s="19">
        <v>0</v>
      </c>
      <c r="H120" s="19">
        <f t="shared" si="34"/>
        <v>0</v>
      </c>
    </row>
    <row r="121" spans="2:8" x14ac:dyDescent="0.25">
      <c r="B121" s="4" t="s">
        <v>48</v>
      </c>
      <c r="C121" s="19">
        <v>0</v>
      </c>
      <c r="D121" s="19">
        <v>0</v>
      </c>
      <c r="E121" s="19">
        <v>0</v>
      </c>
      <c r="F121" s="19">
        <v>0</v>
      </c>
      <c r="G121" s="19">
        <v>0</v>
      </c>
      <c r="H121" s="19">
        <f t="shared" si="34"/>
        <v>0</v>
      </c>
    </row>
    <row r="122" spans="2:8" x14ac:dyDescent="0.25">
      <c r="B122" s="4" t="s">
        <v>49</v>
      </c>
      <c r="C122" s="19">
        <v>0</v>
      </c>
      <c r="D122" s="19">
        <v>0</v>
      </c>
      <c r="E122" s="19">
        <v>0</v>
      </c>
      <c r="F122" s="19">
        <v>0</v>
      </c>
      <c r="G122" s="19">
        <v>0</v>
      </c>
      <c r="H122" s="19">
        <f t="shared" si="34"/>
        <v>0</v>
      </c>
    </row>
    <row r="123" spans="2:8" x14ac:dyDescent="0.25">
      <c r="B123" s="3" t="s">
        <v>50</v>
      </c>
      <c r="C123" s="19">
        <f>SUM(C124:C132)</f>
        <v>0</v>
      </c>
      <c r="D123" s="19">
        <f t="shared" ref="D123:H123" si="35">SUM(D124:D132)</f>
        <v>0</v>
      </c>
      <c r="E123" s="19">
        <f t="shared" si="35"/>
        <v>0</v>
      </c>
      <c r="F123" s="19">
        <f t="shared" si="35"/>
        <v>0</v>
      </c>
      <c r="G123" s="19">
        <f t="shared" si="35"/>
        <v>0</v>
      </c>
      <c r="H123" s="19">
        <f t="shared" si="35"/>
        <v>0</v>
      </c>
    </row>
    <row r="124" spans="2:8" x14ac:dyDescent="0.25">
      <c r="B124" s="4" t="s">
        <v>51</v>
      </c>
      <c r="C124" s="19">
        <v>0</v>
      </c>
      <c r="D124" s="19">
        <v>0</v>
      </c>
      <c r="E124" s="19">
        <v>0</v>
      </c>
      <c r="F124" s="19">
        <v>0</v>
      </c>
      <c r="G124" s="19">
        <v>0</v>
      </c>
      <c r="H124" s="19">
        <f>E124-F124</f>
        <v>0</v>
      </c>
    </row>
    <row r="125" spans="2:8" x14ac:dyDescent="0.25">
      <c r="B125" s="4" t="s">
        <v>52</v>
      </c>
      <c r="C125" s="19">
        <v>0</v>
      </c>
      <c r="D125" s="19">
        <v>0</v>
      </c>
      <c r="E125" s="19">
        <v>0</v>
      </c>
      <c r="F125" s="19">
        <v>0</v>
      </c>
      <c r="G125" s="19">
        <v>0</v>
      </c>
      <c r="H125" s="19">
        <f t="shared" ref="H125:H132" si="36">E125-F125</f>
        <v>0</v>
      </c>
    </row>
    <row r="126" spans="2:8" x14ac:dyDescent="0.25">
      <c r="B126" s="4" t="s">
        <v>53</v>
      </c>
      <c r="C126" s="19">
        <v>0</v>
      </c>
      <c r="D126" s="19">
        <v>0</v>
      </c>
      <c r="E126" s="19">
        <v>0</v>
      </c>
      <c r="F126" s="19">
        <v>0</v>
      </c>
      <c r="G126" s="19">
        <v>0</v>
      </c>
      <c r="H126" s="19">
        <f t="shared" si="36"/>
        <v>0</v>
      </c>
    </row>
    <row r="127" spans="2:8" x14ac:dyDescent="0.25">
      <c r="B127" s="4" t="s">
        <v>54</v>
      </c>
      <c r="C127" s="19">
        <v>0</v>
      </c>
      <c r="D127" s="19">
        <v>0</v>
      </c>
      <c r="E127" s="19">
        <v>0</v>
      </c>
      <c r="F127" s="19">
        <v>0</v>
      </c>
      <c r="G127" s="19">
        <v>0</v>
      </c>
      <c r="H127" s="19">
        <f t="shared" si="36"/>
        <v>0</v>
      </c>
    </row>
    <row r="128" spans="2:8" x14ac:dyDescent="0.25">
      <c r="B128" s="4" t="s">
        <v>55</v>
      </c>
      <c r="C128" s="19">
        <v>0</v>
      </c>
      <c r="D128" s="19">
        <v>0</v>
      </c>
      <c r="E128" s="19">
        <v>0</v>
      </c>
      <c r="F128" s="19">
        <v>0</v>
      </c>
      <c r="G128" s="19">
        <v>0</v>
      </c>
      <c r="H128" s="19">
        <f t="shared" si="36"/>
        <v>0</v>
      </c>
    </row>
    <row r="129" spans="2:8" x14ac:dyDescent="0.25">
      <c r="B129" s="4" t="s">
        <v>56</v>
      </c>
      <c r="C129" s="19">
        <v>0</v>
      </c>
      <c r="D129" s="19">
        <v>0</v>
      </c>
      <c r="E129" s="19">
        <v>0</v>
      </c>
      <c r="F129" s="19">
        <v>0</v>
      </c>
      <c r="G129" s="19">
        <v>0</v>
      </c>
      <c r="H129" s="19">
        <f t="shared" si="36"/>
        <v>0</v>
      </c>
    </row>
    <row r="130" spans="2:8" x14ac:dyDescent="0.25">
      <c r="B130" s="4" t="s">
        <v>57</v>
      </c>
      <c r="C130" s="19">
        <v>0</v>
      </c>
      <c r="D130" s="19">
        <v>0</v>
      </c>
      <c r="E130" s="19">
        <v>0</v>
      </c>
      <c r="F130" s="19">
        <v>0</v>
      </c>
      <c r="G130" s="19">
        <v>0</v>
      </c>
      <c r="H130" s="19">
        <f t="shared" si="36"/>
        <v>0</v>
      </c>
    </row>
    <row r="131" spans="2:8" x14ac:dyDescent="0.25">
      <c r="B131" s="4" t="s">
        <v>58</v>
      </c>
      <c r="C131" s="19">
        <v>0</v>
      </c>
      <c r="D131" s="19">
        <v>0</v>
      </c>
      <c r="E131" s="19">
        <v>0</v>
      </c>
      <c r="F131" s="19">
        <v>0</v>
      </c>
      <c r="G131" s="19">
        <v>0</v>
      </c>
      <c r="H131" s="19">
        <f t="shared" si="36"/>
        <v>0</v>
      </c>
    </row>
    <row r="132" spans="2:8" x14ac:dyDescent="0.25">
      <c r="B132" s="4" t="s">
        <v>59</v>
      </c>
      <c r="C132" s="19">
        <v>0</v>
      </c>
      <c r="D132" s="19">
        <v>0</v>
      </c>
      <c r="E132" s="19">
        <v>0</v>
      </c>
      <c r="F132" s="19">
        <v>0</v>
      </c>
      <c r="G132" s="19">
        <v>0</v>
      </c>
      <c r="H132" s="19">
        <f t="shared" si="36"/>
        <v>0</v>
      </c>
    </row>
    <row r="133" spans="2:8" x14ac:dyDescent="0.25">
      <c r="B133" s="3" t="s">
        <v>60</v>
      </c>
      <c r="C133" s="19">
        <f>SUM(C134:C136)</f>
        <v>0</v>
      </c>
      <c r="D133" s="19">
        <f t="shared" ref="D133:H133" si="37">SUM(D134:D136)</f>
        <v>0</v>
      </c>
      <c r="E133" s="19">
        <f t="shared" si="37"/>
        <v>0</v>
      </c>
      <c r="F133" s="19">
        <f t="shared" si="37"/>
        <v>0</v>
      </c>
      <c r="G133" s="19">
        <f t="shared" si="37"/>
        <v>0</v>
      </c>
      <c r="H133" s="19">
        <f t="shared" si="37"/>
        <v>0</v>
      </c>
    </row>
    <row r="134" spans="2:8" x14ac:dyDescent="0.25">
      <c r="B134" s="4" t="s">
        <v>61</v>
      </c>
      <c r="C134" s="19">
        <v>0</v>
      </c>
      <c r="D134" s="19">
        <v>0</v>
      </c>
      <c r="E134" s="19">
        <v>0</v>
      </c>
      <c r="F134" s="19">
        <v>0</v>
      </c>
      <c r="G134" s="19">
        <v>0</v>
      </c>
      <c r="H134" s="19">
        <f>E134-F134</f>
        <v>0</v>
      </c>
    </row>
    <row r="135" spans="2:8" x14ac:dyDescent="0.25">
      <c r="B135" s="4" t="s">
        <v>62</v>
      </c>
      <c r="C135" s="19">
        <v>0</v>
      </c>
      <c r="D135" s="19">
        <v>0</v>
      </c>
      <c r="E135" s="19">
        <v>0</v>
      </c>
      <c r="F135" s="19">
        <v>0</v>
      </c>
      <c r="G135" s="19">
        <v>0</v>
      </c>
      <c r="H135" s="19">
        <f t="shared" ref="H135:H136" si="38">E135-F135</f>
        <v>0</v>
      </c>
    </row>
    <row r="136" spans="2:8" x14ac:dyDescent="0.25">
      <c r="B136" s="4" t="s">
        <v>63</v>
      </c>
      <c r="C136" s="19">
        <v>0</v>
      </c>
      <c r="D136" s="19">
        <v>0</v>
      </c>
      <c r="E136" s="19">
        <v>0</v>
      </c>
      <c r="F136" s="19">
        <v>0</v>
      </c>
      <c r="G136" s="19">
        <v>0</v>
      </c>
      <c r="H136" s="19">
        <f t="shared" si="38"/>
        <v>0</v>
      </c>
    </row>
    <row r="137" spans="2:8" x14ac:dyDescent="0.25">
      <c r="B137" s="3" t="s">
        <v>64</v>
      </c>
      <c r="C137" s="19">
        <f>SUM(C138:C142,C144:C145)</f>
        <v>0</v>
      </c>
      <c r="D137" s="19">
        <f t="shared" ref="D137:H137" si="39">SUM(D138:D142,D144:D145)</f>
        <v>0</v>
      </c>
      <c r="E137" s="19">
        <f t="shared" si="39"/>
        <v>0</v>
      </c>
      <c r="F137" s="19">
        <f t="shared" si="39"/>
        <v>0</v>
      </c>
      <c r="G137" s="19">
        <f t="shared" si="39"/>
        <v>0</v>
      </c>
      <c r="H137" s="19">
        <f t="shared" si="39"/>
        <v>0</v>
      </c>
    </row>
    <row r="138" spans="2:8" x14ac:dyDescent="0.25">
      <c r="B138" s="4" t="s">
        <v>65</v>
      </c>
      <c r="C138" s="19">
        <v>0</v>
      </c>
      <c r="D138" s="19">
        <v>0</v>
      </c>
      <c r="E138" s="19">
        <v>0</v>
      </c>
      <c r="F138" s="19">
        <v>0</v>
      </c>
      <c r="G138" s="19">
        <v>0</v>
      </c>
      <c r="H138" s="19">
        <f>E138-F138</f>
        <v>0</v>
      </c>
    </row>
    <row r="139" spans="2:8" x14ac:dyDescent="0.25">
      <c r="B139" s="4" t="s">
        <v>66</v>
      </c>
      <c r="C139" s="19">
        <v>0</v>
      </c>
      <c r="D139" s="19">
        <v>0</v>
      </c>
      <c r="E139" s="19">
        <v>0</v>
      </c>
      <c r="F139" s="19">
        <v>0</v>
      </c>
      <c r="G139" s="19">
        <v>0</v>
      </c>
      <c r="H139" s="19">
        <f t="shared" ref="H139:H145" si="40">E139-F139</f>
        <v>0</v>
      </c>
    </row>
    <row r="140" spans="2:8" x14ac:dyDescent="0.25">
      <c r="B140" s="4" t="s">
        <v>67</v>
      </c>
      <c r="C140" s="19">
        <v>0</v>
      </c>
      <c r="D140" s="19">
        <v>0</v>
      </c>
      <c r="E140" s="19">
        <v>0</v>
      </c>
      <c r="F140" s="19">
        <v>0</v>
      </c>
      <c r="G140" s="19">
        <v>0</v>
      </c>
      <c r="H140" s="19">
        <f t="shared" si="40"/>
        <v>0</v>
      </c>
    </row>
    <row r="141" spans="2:8" x14ac:dyDescent="0.25">
      <c r="B141" s="4" t="s">
        <v>68</v>
      </c>
      <c r="C141" s="19">
        <v>0</v>
      </c>
      <c r="D141" s="19">
        <v>0</v>
      </c>
      <c r="E141" s="19">
        <v>0</v>
      </c>
      <c r="F141" s="19">
        <v>0</v>
      </c>
      <c r="G141" s="19">
        <v>0</v>
      </c>
      <c r="H141" s="19">
        <f t="shared" si="40"/>
        <v>0</v>
      </c>
    </row>
    <row r="142" spans="2:8" x14ac:dyDescent="0.25">
      <c r="B142" s="4" t="s">
        <v>69</v>
      </c>
      <c r="C142" s="19">
        <v>0</v>
      </c>
      <c r="D142" s="19">
        <v>0</v>
      </c>
      <c r="E142" s="19">
        <v>0</v>
      </c>
      <c r="F142" s="19">
        <v>0</v>
      </c>
      <c r="G142" s="19">
        <v>0</v>
      </c>
      <c r="H142" s="19">
        <f t="shared" si="40"/>
        <v>0</v>
      </c>
    </row>
    <row r="143" spans="2:8" x14ac:dyDescent="0.25">
      <c r="B143" s="4" t="s">
        <v>70</v>
      </c>
      <c r="C143" s="19">
        <v>0</v>
      </c>
      <c r="D143" s="19">
        <v>0</v>
      </c>
      <c r="E143" s="19">
        <v>0</v>
      </c>
      <c r="F143" s="19">
        <v>0</v>
      </c>
      <c r="G143" s="19">
        <v>0</v>
      </c>
      <c r="H143" s="19">
        <f t="shared" si="40"/>
        <v>0</v>
      </c>
    </row>
    <row r="144" spans="2:8" x14ac:dyDescent="0.25">
      <c r="B144" s="4" t="s">
        <v>71</v>
      </c>
      <c r="C144" s="19">
        <v>0</v>
      </c>
      <c r="D144" s="19">
        <v>0</v>
      </c>
      <c r="E144" s="19">
        <v>0</v>
      </c>
      <c r="F144" s="19">
        <v>0</v>
      </c>
      <c r="G144" s="19">
        <v>0</v>
      </c>
      <c r="H144" s="19">
        <f t="shared" si="40"/>
        <v>0</v>
      </c>
    </row>
    <row r="145" spans="2:8" x14ac:dyDescent="0.25">
      <c r="B145" s="4" t="s">
        <v>72</v>
      </c>
      <c r="C145" s="19">
        <v>0</v>
      </c>
      <c r="D145" s="19">
        <v>0</v>
      </c>
      <c r="E145" s="19">
        <v>0</v>
      </c>
      <c r="F145" s="19">
        <v>0</v>
      </c>
      <c r="G145" s="19">
        <v>0</v>
      </c>
      <c r="H145" s="19">
        <f t="shared" si="40"/>
        <v>0</v>
      </c>
    </row>
    <row r="146" spans="2:8" x14ac:dyDescent="0.25">
      <c r="B146" s="3" t="s">
        <v>73</v>
      </c>
      <c r="C146" s="19">
        <f>SUM(C147:C149)</f>
        <v>0</v>
      </c>
      <c r="D146" s="19">
        <f t="shared" ref="D146:H146" si="41">SUM(D147:D149)</f>
        <v>0</v>
      </c>
      <c r="E146" s="19">
        <f t="shared" si="41"/>
        <v>0</v>
      </c>
      <c r="F146" s="19">
        <f t="shared" si="41"/>
        <v>0</v>
      </c>
      <c r="G146" s="19">
        <f t="shared" si="41"/>
        <v>0</v>
      </c>
      <c r="H146" s="19">
        <f t="shared" si="41"/>
        <v>0</v>
      </c>
    </row>
    <row r="147" spans="2:8" x14ac:dyDescent="0.25">
      <c r="B147" s="4" t="s">
        <v>74</v>
      </c>
      <c r="C147" s="19">
        <v>0</v>
      </c>
      <c r="D147" s="19">
        <v>0</v>
      </c>
      <c r="E147" s="19">
        <v>0</v>
      </c>
      <c r="F147" s="19">
        <v>0</v>
      </c>
      <c r="G147" s="19">
        <v>0</v>
      </c>
      <c r="H147" s="19">
        <f>E147-F147</f>
        <v>0</v>
      </c>
    </row>
    <row r="148" spans="2:8" x14ac:dyDescent="0.25">
      <c r="B148" s="4" t="s">
        <v>75</v>
      </c>
      <c r="C148" s="19">
        <v>0</v>
      </c>
      <c r="D148" s="19">
        <v>0</v>
      </c>
      <c r="E148" s="19">
        <v>0</v>
      </c>
      <c r="F148" s="19">
        <v>0</v>
      </c>
      <c r="G148" s="19">
        <v>0</v>
      </c>
      <c r="H148" s="19">
        <f t="shared" ref="H148:H149" si="42">E148-F148</f>
        <v>0</v>
      </c>
    </row>
    <row r="149" spans="2:8" x14ac:dyDescent="0.25">
      <c r="B149" s="4" t="s">
        <v>76</v>
      </c>
      <c r="C149" s="19">
        <v>0</v>
      </c>
      <c r="D149" s="19">
        <v>0</v>
      </c>
      <c r="E149" s="19">
        <v>0</v>
      </c>
      <c r="F149" s="19">
        <v>0</v>
      </c>
      <c r="G149" s="19">
        <v>0</v>
      </c>
      <c r="H149" s="19">
        <f t="shared" si="42"/>
        <v>0</v>
      </c>
    </row>
    <row r="150" spans="2:8" x14ac:dyDescent="0.25">
      <c r="B150" s="3" t="s">
        <v>77</v>
      </c>
      <c r="C150" s="19">
        <f>SUM(C151:C157)</f>
        <v>0</v>
      </c>
      <c r="D150" s="19">
        <f t="shared" ref="D150:H150" si="43">SUM(D151:D157)</f>
        <v>0</v>
      </c>
      <c r="E150" s="19">
        <f t="shared" si="43"/>
        <v>0</v>
      </c>
      <c r="F150" s="19">
        <f t="shared" si="43"/>
        <v>0</v>
      </c>
      <c r="G150" s="19">
        <f t="shared" si="43"/>
        <v>0</v>
      </c>
      <c r="H150" s="19">
        <f t="shared" si="43"/>
        <v>0</v>
      </c>
    </row>
    <row r="151" spans="2:8" x14ac:dyDescent="0.25">
      <c r="B151" s="13" t="s">
        <v>78</v>
      </c>
      <c r="C151" s="20">
        <v>0</v>
      </c>
      <c r="D151" s="20">
        <v>0</v>
      </c>
      <c r="E151" s="20">
        <v>0</v>
      </c>
      <c r="F151" s="20">
        <v>0</v>
      </c>
      <c r="G151" s="20">
        <v>0</v>
      </c>
      <c r="H151" s="20">
        <f>E151-F151</f>
        <v>0</v>
      </c>
    </row>
    <row r="152" spans="2:8" x14ac:dyDescent="0.25">
      <c r="B152" s="4" t="s">
        <v>79</v>
      </c>
      <c r="C152" s="19">
        <v>0</v>
      </c>
      <c r="D152" s="19">
        <v>0</v>
      </c>
      <c r="E152" s="19">
        <v>0</v>
      </c>
      <c r="F152" s="19">
        <v>0</v>
      </c>
      <c r="G152" s="19">
        <v>0</v>
      </c>
      <c r="H152" s="19">
        <f t="shared" ref="H152:H157" si="44">E152-F152</f>
        <v>0</v>
      </c>
    </row>
    <row r="153" spans="2:8" x14ac:dyDescent="0.25">
      <c r="B153" s="4" t="s">
        <v>80</v>
      </c>
      <c r="C153" s="19">
        <v>0</v>
      </c>
      <c r="D153" s="19">
        <v>0</v>
      </c>
      <c r="E153" s="19">
        <v>0</v>
      </c>
      <c r="F153" s="19">
        <v>0</v>
      </c>
      <c r="G153" s="19">
        <v>0</v>
      </c>
      <c r="H153" s="19">
        <f t="shared" si="44"/>
        <v>0</v>
      </c>
    </row>
    <row r="154" spans="2:8" x14ac:dyDescent="0.25">
      <c r="B154" s="7" t="s">
        <v>81</v>
      </c>
      <c r="C154" s="19">
        <v>0</v>
      </c>
      <c r="D154" s="19">
        <v>0</v>
      </c>
      <c r="E154" s="19">
        <v>0</v>
      </c>
      <c r="F154" s="19">
        <v>0</v>
      </c>
      <c r="G154" s="19">
        <v>0</v>
      </c>
      <c r="H154" s="19">
        <f t="shared" si="44"/>
        <v>0</v>
      </c>
    </row>
    <row r="155" spans="2:8" x14ac:dyDescent="0.25">
      <c r="B155" s="4" t="s">
        <v>82</v>
      </c>
      <c r="C155" s="19">
        <v>0</v>
      </c>
      <c r="D155" s="19">
        <v>0</v>
      </c>
      <c r="E155" s="19">
        <v>0</v>
      </c>
      <c r="F155" s="19">
        <v>0</v>
      </c>
      <c r="G155" s="19">
        <v>0</v>
      </c>
      <c r="H155" s="19">
        <f t="shared" si="44"/>
        <v>0</v>
      </c>
    </row>
    <row r="156" spans="2:8" x14ac:dyDescent="0.25">
      <c r="B156" s="4" t="s">
        <v>83</v>
      </c>
      <c r="C156" s="19">
        <v>0</v>
      </c>
      <c r="D156" s="19">
        <v>0</v>
      </c>
      <c r="E156" s="19">
        <v>0</v>
      </c>
      <c r="F156" s="19">
        <v>0</v>
      </c>
      <c r="G156" s="19">
        <v>0</v>
      </c>
      <c r="H156" s="19">
        <f t="shared" si="44"/>
        <v>0</v>
      </c>
    </row>
    <row r="157" spans="2:8" x14ac:dyDescent="0.25">
      <c r="B157" s="4" t="s">
        <v>84</v>
      </c>
      <c r="C157" s="19">
        <v>0</v>
      </c>
      <c r="D157" s="19">
        <v>0</v>
      </c>
      <c r="E157" s="19">
        <v>0</v>
      </c>
      <c r="F157" s="19">
        <v>0</v>
      </c>
      <c r="G157" s="19">
        <v>0</v>
      </c>
      <c r="H157" s="19">
        <f t="shared" si="44"/>
        <v>0</v>
      </c>
    </row>
    <row r="158" spans="2:8" x14ac:dyDescent="0.25">
      <c r="B158" s="8"/>
      <c r="C158" s="21"/>
      <c r="D158" s="21"/>
      <c r="E158" s="21"/>
      <c r="F158" s="21"/>
      <c r="G158" s="21"/>
      <c r="H158" s="21"/>
    </row>
    <row r="159" spans="2:8" x14ac:dyDescent="0.25">
      <c r="B159" s="9" t="s">
        <v>86</v>
      </c>
      <c r="C159" s="17">
        <f>C9+C84</f>
        <v>613405657</v>
      </c>
      <c r="D159" s="17">
        <f t="shared" ref="D159:H159" si="45">D9+D84</f>
        <v>4.1327439248561859E-9</v>
      </c>
      <c r="E159" s="17">
        <f t="shared" si="45"/>
        <v>613405657</v>
      </c>
      <c r="F159" s="17">
        <f t="shared" si="45"/>
        <v>294110077.91999996</v>
      </c>
      <c r="G159" s="17">
        <f t="shared" si="45"/>
        <v>251762500.04000002</v>
      </c>
      <c r="H159" s="17">
        <f t="shared" si="45"/>
        <v>380528619.66000003</v>
      </c>
    </row>
    <row r="160" spans="2:8" x14ac:dyDescent="0.25">
      <c r="B160" s="10"/>
      <c r="C160" s="22"/>
      <c r="D160" s="22"/>
      <c r="E160" s="22"/>
      <c r="F160" s="22"/>
      <c r="G160" s="22"/>
      <c r="H160" s="22"/>
    </row>
  </sheetData>
  <mergeCells count="9">
    <mergeCell ref="B7:B8"/>
    <mergeCell ref="C7:G7"/>
    <mergeCell ref="H7:H8"/>
    <mergeCell ref="B1:D1"/>
    <mergeCell ref="B2:H2"/>
    <mergeCell ref="B3:H3"/>
    <mergeCell ref="B4:H4"/>
    <mergeCell ref="B5:H5"/>
    <mergeCell ref="B6:H6"/>
  </mergeCells>
  <dataValidations count="1">
    <dataValidation type="decimal" allowBlank="1" showInputMessage="1" showErrorMessage="1" sqref="C9:H159">
      <formula1>-1.79769313486231E+100</formula1>
      <formula2>1.79769313486231E+100</formula2>
    </dataValidation>
  </dataValidations>
  <pageMargins left="0.51181102362204722" right="0.19685039370078741" top="0.28125" bottom="0.74803149606299213" header="0.31496062992125984" footer="0.31496062992125984"/>
  <pageSetup scale="75" orientation="landscape" r:id="rId1"/>
  <headerFooter>
    <oddFooter>&amp;C&amp;"-,Negrita"&amp;P/&amp;N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3.Formato 6a públicar cifras</vt:lpstr>
      <vt:lpstr>'3.Formato 6a públicar cifras'!Títulos_a_imprimir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Heron</dc:creator>
  <cp:lastModifiedBy>Socorro</cp:lastModifiedBy>
  <cp:revision/>
  <cp:lastPrinted>2018-07-17T18:14:10Z</cp:lastPrinted>
  <dcterms:created xsi:type="dcterms:W3CDTF">2018-02-16T21:17:47Z</dcterms:created>
  <dcterms:modified xsi:type="dcterms:W3CDTF">2018-11-06T19:42:11Z</dcterms:modified>
</cp:coreProperties>
</file>